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DATA\Arable\1020774 - OREGIN 5\2022-23\Data analysis\Data to send to York\"/>
    </mc:Choice>
  </mc:AlternateContent>
  <xr:revisionPtr revIDLastSave="0" documentId="8_{33F6E546-830C-4989-A7C2-411F0F5ACD7D}" xr6:coauthVersionLast="47" xr6:coauthVersionMax="47" xr10:uidLastSave="{00000000-0000-0000-0000-000000000000}"/>
  <bookViews>
    <workbookView xWindow="28680" yWindow="-120" windowWidth="29040" windowHeight="15840" activeTab="3" xr2:uid="{A4AFC6F6-B98D-436B-85C0-4F5DBB12711C}"/>
  </bookViews>
  <sheets>
    <sheet name="Assessment details" sheetId="3" r:id="rId1"/>
    <sheet name="Raw data" sheetId="2" r:id="rId2"/>
    <sheet name="Pivot" sheetId="6" r:id="rId3"/>
    <sheet name="Averages by variety" sheetId="7" r:id="rId4"/>
    <sheet name="Accessions with RNA-seq data" sheetId="4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'Accessions with RNA-seq data'!$A$1:$O$289</definedName>
    <definedName name="_xlnm._FilterDatabase" localSheetId="3" hidden="1">'Averages by variety'!$A$1:$P$41</definedName>
    <definedName name="_xlnm._FilterDatabase" localSheetId="1" hidden="1">'Raw data'!$A$1:$T$121</definedName>
    <definedName name="_key1">'[1]WOSR growth stage keys'!$B$4:$B$80</definedName>
    <definedName name="_key2">'[1]WOSR growth stage keys'!$D$4:$D$80</definedName>
    <definedName name="_Key3">'[1]Cereal growth stage key'!$B$4:$B$75</definedName>
    <definedName name="_Key4">'[1]BLW growth stage key'!$B$14:$B$34</definedName>
    <definedName name="_Key5">'[1]Weed abbreviation key'!$B$4:$B$45</definedName>
    <definedName name="_KEY6">'[1]Disease abbreviation key'!$B$4:$B$41</definedName>
    <definedName name="a">'[2]Yield calculations'!$G$14</definedName>
    <definedName name="adassite">[3]Lists!$E$5:$E$40</definedName>
    <definedName name="combines">[3]Lists!$L$6:$L$10</definedName>
    <definedName name="contractmanagers">[3]Lists!$B$5:$B$39</definedName>
    <definedName name="Crop">#REF!</definedName>
    <definedName name="cropyear">[3]Lists!$F$5:$F$40</definedName>
    <definedName name="inseasonreporting">[3]Lists!$J$5:$J$40</definedName>
    <definedName name="list1">[3]Lists!$B$5:$B$39</definedName>
    <definedName name="list10">[3]Lists!$K$5:$K$40</definedName>
    <definedName name="list11">[3]Lists!$L$6:$L$10</definedName>
    <definedName name="list12">[3]Lists!$M$5:$M$40</definedName>
    <definedName name="list2">[3]Lists!$C$5:$C$40</definedName>
    <definedName name="list3">[3]Lists!$D$5:$D$40</definedName>
    <definedName name="list4">[3]Lists!$E$5:$E$40</definedName>
    <definedName name="list5">[3]Lists!$F$5:$F$40</definedName>
    <definedName name="list6">[3]Lists!$G$5:$G$39</definedName>
    <definedName name="list7">[3]Lists!$H$5:$H$40</definedName>
    <definedName name="list8">[3]Lists!$I$5:$I$40</definedName>
    <definedName name="list9">[3]Lists!$J$5:$J$40</definedName>
    <definedName name="Scale">#REF!</definedName>
    <definedName name="Soil">#REF!</definedName>
    <definedName name="trialmanager">[3]Lists!$C$5:$C$40</definedName>
    <definedName name="trialsstaff">[3]Lists!$G$5:$G$115</definedName>
    <definedName name="type">[3]Lists!$H$5:$H$40</definedName>
    <definedName name="typeofstudy">[3]Lists!$M$5:$M$40</definedName>
    <definedName name="units1">[3]Lists!$I$5:$I$40</definedName>
    <definedName name="units2">[3]Lists!$K$5:$K$40</definedName>
    <definedName name="VAR">'[4]Trial Plan 2'!$A$2:$C$145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7" l="1"/>
  <c r="E44" i="7"/>
  <c r="F44" i="7"/>
  <c r="G44" i="7"/>
  <c r="H44" i="7"/>
  <c r="J44" i="7"/>
  <c r="L44" i="7"/>
  <c r="M44" i="7"/>
  <c r="N44" i="7"/>
  <c r="O44" i="7"/>
  <c r="P44" i="7"/>
  <c r="D44" i="7"/>
  <c r="F43" i="7"/>
  <c r="G43" i="7"/>
  <c r="H43" i="7"/>
  <c r="J43" i="7"/>
  <c r="L43" i="7"/>
  <c r="M43" i="7"/>
  <c r="N43" i="7"/>
  <c r="O43" i="7"/>
  <c r="P43" i="7"/>
  <c r="D43" i="7"/>
  <c r="F3" i="4" l="1"/>
  <c r="G3" i="4"/>
  <c r="H3" i="4"/>
  <c r="I3" i="4"/>
  <c r="J3" i="4"/>
  <c r="K3" i="4"/>
  <c r="F4" i="4"/>
  <c r="G4" i="4"/>
  <c r="H4" i="4"/>
  <c r="I4" i="4"/>
  <c r="J4" i="4"/>
  <c r="K4" i="4"/>
  <c r="F5" i="4"/>
  <c r="G5" i="4"/>
  <c r="H5" i="4"/>
  <c r="I5" i="4"/>
  <c r="J5" i="4"/>
  <c r="K5" i="4"/>
  <c r="F6" i="4"/>
  <c r="G6" i="4"/>
  <c r="H6" i="4"/>
  <c r="I6" i="4"/>
  <c r="J6" i="4"/>
  <c r="K6" i="4"/>
  <c r="F7" i="4"/>
  <c r="G7" i="4"/>
  <c r="H7" i="4"/>
  <c r="I7" i="4"/>
  <c r="J7" i="4"/>
  <c r="K7" i="4"/>
  <c r="F8" i="4"/>
  <c r="G8" i="4"/>
  <c r="H8" i="4"/>
  <c r="I8" i="4"/>
  <c r="J8" i="4"/>
  <c r="K8" i="4"/>
  <c r="F9" i="4"/>
  <c r="G9" i="4"/>
  <c r="H9" i="4"/>
  <c r="I9" i="4"/>
  <c r="J9" i="4"/>
  <c r="K9" i="4"/>
  <c r="F10" i="4"/>
  <c r="G10" i="4"/>
  <c r="H10" i="4"/>
  <c r="I10" i="4"/>
  <c r="J10" i="4"/>
  <c r="K10" i="4"/>
  <c r="F11" i="4"/>
  <c r="G11" i="4"/>
  <c r="H11" i="4"/>
  <c r="I11" i="4"/>
  <c r="J11" i="4"/>
  <c r="K11" i="4"/>
  <c r="F12" i="4"/>
  <c r="G12" i="4"/>
  <c r="H12" i="4"/>
  <c r="I12" i="4"/>
  <c r="J12" i="4"/>
  <c r="K12" i="4"/>
  <c r="F13" i="4"/>
  <c r="G13" i="4"/>
  <c r="H13" i="4"/>
  <c r="I13" i="4"/>
  <c r="J13" i="4"/>
  <c r="K13" i="4"/>
  <c r="F14" i="4"/>
  <c r="G14" i="4"/>
  <c r="H14" i="4"/>
  <c r="I14" i="4"/>
  <c r="J14" i="4"/>
  <c r="K14" i="4"/>
  <c r="F15" i="4"/>
  <c r="G15" i="4"/>
  <c r="H15" i="4"/>
  <c r="I15" i="4"/>
  <c r="J15" i="4"/>
  <c r="K15" i="4"/>
  <c r="F16" i="4"/>
  <c r="G16" i="4"/>
  <c r="H16" i="4"/>
  <c r="I16" i="4"/>
  <c r="J16" i="4"/>
  <c r="K16" i="4"/>
  <c r="F17" i="4"/>
  <c r="G17" i="4"/>
  <c r="H17" i="4"/>
  <c r="I17" i="4"/>
  <c r="J17" i="4"/>
  <c r="K17" i="4"/>
  <c r="F18" i="4"/>
  <c r="G18" i="4"/>
  <c r="H18" i="4"/>
  <c r="I18" i="4"/>
  <c r="J18" i="4"/>
  <c r="K18" i="4"/>
  <c r="F19" i="4"/>
  <c r="G19" i="4"/>
  <c r="H19" i="4"/>
  <c r="I19" i="4"/>
  <c r="J19" i="4"/>
  <c r="K19" i="4"/>
  <c r="F20" i="4"/>
  <c r="G20" i="4"/>
  <c r="H20" i="4"/>
  <c r="I20" i="4"/>
  <c r="J20" i="4"/>
  <c r="K20" i="4"/>
  <c r="F21" i="4"/>
  <c r="G21" i="4"/>
  <c r="H21" i="4"/>
  <c r="I21" i="4"/>
  <c r="J21" i="4"/>
  <c r="K21" i="4"/>
  <c r="F22" i="4"/>
  <c r="G22" i="4"/>
  <c r="H22" i="4"/>
  <c r="I22" i="4"/>
  <c r="J22" i="4"/>
  <c r="K22" i="4"/>
  <c r="F23" i="4"/>
  <c r="G23" i="4"/>
  <c r="H23" i="4"/>
  <c r="I23" i="4"/>
  <c r="J23" i="4"/>
  <c r="K23" i="4"/>
  <c r="F24" i="4"/>
  <c r="G24" i="4"/>
  <c r="H24" i="4"/>
  <c r="I24" i="4"/>
  <c r="J24" i="4"/>
  <c r="K24" i="4"/>
  <c r="F25" i="4"/>
  <c r="G25" i="4"/>
  <c r="H25" i="4"/>
  <c r="I25" i="4"/>
  <c r="J25" i="4"/>
  <c r="K25" i="4"/>
  <c r="F26" i="4"/>
  <c r="G26" i="4"/>
  <c r="H26" i="4"/>
  <c r="I26" i="4"/>
  <c r="J26" i="4"/>
  <c r="K26" i="4"/>
  <c r="F27" i="4"/>
  <c r="G27" i="4"/>
  <c r="H27" i="4"/>
  <c r="I27" i="4"/>
  <c r="J27" i="4"/>
  <c r="K27" i="4"/>
  <c r="F28" i="4"/>
  <c r="G28" i="4"/>
  <c r="H28" i="4"/>
  <c r="I28" i="4"/>
  <c r="J28" i="4"/>
  <c r="K28" i="4"/>
  <c r="F29" i="4"/>
  <c r="G29" i="4"/>
  <c r="H29" i="4"/>
  <c r="I29" i="4"/>
  <c r="J29" i="4"/>
  <c r="K29" i="4"/>
  <c r="F30" i="4"/>
  <c r="G30" i="4"/>
  <c r="H30" i="4"/>
  <c r="I30" i="4"/>
  <c r="J30" i="4"/>
  <c r="K30" i="4"/>
  <c r="F31" i="4"/>
  <c r="G31" i="4"/>
  <c r="H31" i="4"/>
  <c r="I31" i="4"/>
  <c r="J31" i="4"/>
  <c r="K31" i="4"/>
  <c r="F32" i="4"/>
  <c r="G32" i="4"/>
  <c r="H32" i="4"/>
  <c r="I32" i="4"/>
  <c r="J32" i="4"/>
  <c r="K32" i="4"/>
  <c r="F33" i="4"/>
  <c r="G33" i="4"/>
  <c r="H33" i="4"/>
  <c r="I33" i="4"/>
  <c r="J33" i="4"/>
  <c r="K33" i="4"/>
  <c r="F34" i="4"/>
  <c r="G34" i="4"/>
  <c r="H34" i="4"/>
  <c r="I34" i="4"/>
  <c r="J34" i="4"/>
  <c r="K34" i="4"/>
  <c r="F35" i="4"/>
  <c r="G35" i="4"/>
  <c r="H35" i="4"/>
  <c r="I35" i="4"/>
  <c r="J35" i="4"/>
  <c r="K35" i="4"/>
  <c r="F36" i="4"/>
  <c r="G36" i="4"/>
  <c r="H36" i="4"/>
  <c r="I36" i="4"/>
  <c r="J36" i="4"/>
  <c r="K36" i="4"/>
  <c r="F37" i="4"/>
  <c r="G37" i="4"/>
  <c r="H37" i="4"/>
  <c r="I37" i="4"/>
  <c r="J37" i="4"/>
  <c r="K37" i="4"/>
  <c r="F38" i="4"/>
  <c r="G38" i="4"/>
  <c r="H38" i="4"/>
  <c r="I38" i="4"/>
  <c r="J38" i="4"/>
  <c r="K38" i="4"/>
  <c r="F39" i="4"/>
  <c r="G39" i="4"/>
  <c r="H39" i="4"/>
  <c r="I39" i="4"/>
  <c r="J39" i="4"/>
  <c r="K39" i="4"/>
  <c r="F40" i="4"/>
  <c r="G40" i="4"/>
  <c r="H40" i="4"/>
  <c r="I40" i="4"/>
  <c r="J40" i="4"/>
  <c r="K40" i="4"/>
  <c r="F41" i="4"/>
  <c r="G41" i="4"/>
  <c r="H41" i="4"/>
  <c r="I41" i="4"/>
  <c r="J41" i="4"/>
  <c r="K41" i="4"/>
  <c r="F42" i="4"/>
  <c r="G42" i="4"/>
  <c r="H42" i="4"/>
  <c r="I42" i="4"/>
  <c r="J42" i="4"/>
  <c r="K42" i="4"/>
  <c r="F43" i="4"/>
  <c r="G43" i="4"/>
  <c r="H43" i="4"/>
  <c r="I43" i="4"/>
  <c r="J43" i="4"/>
  <c r="K43" i="4"/>
  <c r="F44" i="4"/>
  <c r="G44" i="4"/>
  <c r="H44" i="4"/>
  <c r="I44" i="4"/>
  <c r="J44" i="4"/>
  <c r="K44" i="4"/>
  <c r="F45" i="4"/>
  <c r="G45" i="4"/>
  <c r="H45" i="4"/>
  <c r="I45" i="4"/>
  <c r="J45" i="4"/>
  <c r="K45" i="4"/>
  <c r="F46" i="4"/>
  <c r="G46" i="4"/>
  <c r="H46" i="4"/>
  <c r="I46" i="4"/>
  <c r="J46" i="4"/>
  <c r="K46" i="4"/>
  <c r="F47" i="4"/>
  <c r="G47" i="4"/>
  <c r="H47" i="4"/>
  <c r="I47" i="4"/>
  <c r="J47" i="4"/>
  <c r="K47" i="4"/>
  <c r="F48" i="4"/>
  <c r="G48" i="4"/>
  <c r="H48" i="4"/>
  <c r="I48" i="4"/>
  <c r="J48" i="4"/>
  <c r="K48" i="4"/>
  <c r="F49" i="4"/>
  <c r="G49" i="4"/>
  <c r="H49" i="4"/>
  <c r="I49" i="4"/>
  <c r="J49" i="4"/>
  <c r="K49" i="4"/>
  <c r="F50" i="4"/>
  <c r="G50" i="4"/>
  <c r="H50" i="4"/>
  <c r="I50" i="4"/>
  <c r="J50" i="4"/>
  <c r="K50" i="4"/>
  <c r="F51" i="4"/>
  <c r="G51" i="4"/>
  <c r="H51" i="4"/>
  <c r="I51" i="4"/>
  <c r="J51" i="4"/>
  <c r="K51" i="4"/>
  <c r="F52" i="4"/>
  <c r="G52" i="4"/>
  <c r="H52" i="4"/>
  <c r="I52" i="4"/>
  <c r="J52" i="4"/>
  <c r="K52" i="4"/>
  <c r="F53" i="4"/>
  <c r="G53" i="4"/>
  <c r="H53" i="4"/>
  <c r="I53" i="4"/>
  <c r="J53" i="4"/>
  <c r="K53" i="4"/>
  <c r="F54" i="4"/>
  <c r="G54" i="4"/>
  <c r="H54" i="4"/>
  <c r="I54" i="4"/>
  <c r="J54" i="4"/>
  <c r="K54" i="4"/>
  <c r="F55" i="4"/>
  <c r="G55" i="4"/>
  <c r="H55" i="4"/>
  <c r="I55" i="4"/>
  <c r="J55" i="4"/>
  <c r="K55" i="4"/>
  <c r="F56" i="4"/>
  <c r="G56" i="4"/>
  <c r="H56" i="4"/>
  <c r="I56" i="4"/>
  <c r="J56" i="4"/>
  <c r="K56" i="4"/>
  <c r="F57" i="4"/>
  <c r="G57" i="4"/>
  <c r="H57" i="4"/>
  <c r="I57" i="4"/>
  <c r="J57" i="4"/>
  <c r="K57" i="4"/>
  <c r="F58" i="4"/>
  <c r="G58" i="4"/>
  <c r="H58" i="4"/>
  <c r="I58" i="4"/>
  <c r="J58" i="4"/>
  <c r="K58" i="4"/>
  <c r="F59" i="4"/>
  <c r="G59" i="4"/>
  <c r="H59" i="4"/>
  <c r="I59" i="4"/>
  <c r="J59" i="4"/>
  <c r="K59" i="4"/>
  <c r="F60" i="4"/>
  <c r="G60" i="4"/>
  <c r="H60" i="4"/>
  <c r="I60" i="4"/>
  <c r="J60" i="4"/>
  <c r="K60" i="4"/>
  <c r="F61" i="4"/>
  <c r="G61" i="4"/>
  <c r="H61" i="4"/>
  <c r="I61" i="4"/>
  <c r="J61" i="4"/>
  <c r="K61" i="4"/>
  <c r="F62" i="4"/>
  <c r="G62" i="4"/>
  <c r="H62" i="4"/>
  <c r="I62" i="4"/>
  <c r="J62" i="4"/>
  <c r="K62" i="4"/>
  <c r="F63" i="4"/>
  <c r="G63" i="4"/>
  <c r="H63" i="4"/>
  <c r="I63" i="4"/>
  <c r="J63" i="4"/>
  <c r="K63" i="4"/>
  <c r="F64" i="4"/>
  <c r="G64" i="4"/>
  <c r="H64" i="4"/>
  <c r="I64" i="4"/>
  <c r="J64" i="4"/>
  <c r="K64" i="4"/>
  <c r="F65" i="4"/>
  <c r="G65" i="4"/>
  <c r="H65" i="4"/>
  <c r="I65" i="4"/>
  <c r="J65" i="4"/>
  <c r="K65" i="4"/>
  <c r="F66" i="4"/>
  <c r="G66" i="4"/>
  <c r="H66" i="4"/>
  <c r="I66" i="4"/>
  <c r="J66" i="4"/>
  <c r="K66" i="4"/>
  <c r="F67" i="4"/>
  <c r="G67" i="4"/>
  <c r="H67" i="4"/>
  <c r="I67" i="4"/>
  <c r="J67" i="4"/>
  <c r="K67" i="4"/>
  <c r="F68" i="4"/>
  <c r="G68" i="4"/>
  <c r="H68" i="4"/>
  <c r="I68" i="4"/>
  <c r="J68" i="4"/>
  <c r="K68" i="4"/>
  <c r="F69" i="4"/>
  <c r="G69" i="4"/>
  <c r="H69" i="4"/>
  <c r="I69" i="4"/>
  <c r="J69" i="4"/>
  <c r="K69" i="4"/>
  <c r="F70" i="4"/>
  <c r="G70" i="4"/>
  <c r="H70" i="4"/>
  <c r="I70" i="4"/>
  <c r="J70" i="4"/>
  <c r="K70" i="4"/>
  <c r="F71" i="4"/>
  <c r="G71" i="4"/>
  <c r="H71" i="4"/>
  <c r="I71" i="4"/>
  <c r="J71" i="4"/>
  <c r="K71" i="4"/>
  <c r="F72" i="4"/>
  <c r="G72" i="4"/>
  <c r="H72" i="4"/>
  <c r="I72" i="4"/>
  <c r="J72" i="4"/>
  <c r="K72" i="4"/>
  <c r="F73" i="4"/>
  <c r="G73" i="4"/>
  <c r="H73" i="4"/>
  <c r="I73" i="4"/>
  <c r="J73" i="4"/>
  <c r="K73" i="4"/>
  <c r="F74" i="4"/>
  <c r="G74" i="4"/>
  <c r="H74" i="4"/>
  <c r="I74" i="4"/>
  <c r="J74" i="4"/>
  <c r="K74" i="4"/>
  <c r="F75" i="4"/>
  <c r="G75" i="4"/>
  <c r="H75" i="4"/>
  <c r="I75" i="4"/>
  <c r="J75" i="4"/>
  <c r="K75" i="4"/>
  <c r="F76" i="4"/>
  <c r="G76" i="4"/>
  <c r="H76" i="4"/>
  <c r="I76" i="4"/>
  <c r="J76" i="4"/>
  <c r="K76" i="4"/>
  <c r="F77" i="4"/>
  <c r="G77" i="4"/>
  <c r="H77" i="4"/>
  <c r="I77" i="4"/>
  <c r="J77" i="4"/>
  <c r="K77" i="4"/>
  <c r="F78" i="4"/>
  <c r="G78" i="4"/>
  <c r="H78" i="4"/>
  <c r="I78" i="4"/>
  <c r="J78" i="4"/>
  <c r="K78" i="4"/>
  <c r="F79" i="4"/>
  <c r="G79" i="4"/>
  <c r="H79" i="4"/>
  <c r="I79" i="4"/>
  <c r="J79" i="4"/>
  <c r="K79" i="4"/>
  <c r="F80" i="4"/>
  <c r="G80" i="4"/>
  <c r="H80" i="4"/>
  <c r="I80" i="4"/>
  <c r="J80" i="4"/>
  <c r="K80" i="4"/>
  <c r="F81" i="4"/>
  <c r="G81" i="4"/>
  <c r="H81" i="4"/>
  <c r="I81" i="4"/>
  <c r="J81" i="4"/>
  <c r="K81" i="4"/>
  <c r="F82" i="4"/>
  <c r="G82" i="4"/>
  <c r="H82" i="4"/>
  <c r="I82" i="4"/>
  <c r="J82" i="4"/>
  <c r="K82" i="4"/>
  <c r="F83" i="4"/>
  <c r="G83" i="4"/>
  <c r="H83" i="4"/>
  <c r="I83" i="4"/>
  <c r="J83" i="4"/>
  <c r="K83" i="4"/>
  <c r="F84" i="4"/>
  <c r="G84" i="4"/>
  <c r="H84" i="4"/>
  <c r="I84" i="4"/>
  <c r="J84" i="4"/>
  <c r="K84" i="4"/>
  <c r="F85" i="4"/>
  <c r="G85" i="4"/>
  <c r="H85" i="4"/>
  <c r="I85" i="4"/>
  <c r="J85" i="4"/>
  <c r="K85" i="4"/>
  <c r="F86" i="4"/>
  <c r="G86" i="4"/>
  <c r="H86" i="4"/>
  <c r="I86" i="4"/>
  <c r="J86" i="4"/>
  <c r="K86" i="4"/>
  <c r="F87" i="4"/>
  <c r="G87" i="4"/>
  <c r="H87" i="4"/>
  <c r="I87" i="4"/>
  <c r="J87" i="4"/>
  <c r="K87" i="4"/>
  <c r="F88" i="4"/>
  <c r="G88" i="4"/>
  <c r="H88" i="4"/>
  <c r="I88" i="4"/>
  <c r="J88" i="4"/>
  <c r="K88" i="4"/>
  <c r="F89" i="4"/>
  <c r="G89" i="4"/>
  <c r="H89" i="4"/>
  <c r="I89" i="4"/>
  <c r="J89" i="4"/>
  <c r="K89" i="4"/>
  <c r="F90" i="4"/>
  <c r="G90" i="4"/>
  <c r="H90" i="4"/>
  <c r="I90" i="4"/>
  <c r="J90" i="4"/>
  <c r="K90" i="4"/>
  <c r="F91" i="4"/>
  <c r="G91" i="4"/>
  <c r="H91" i="4"/>
  <c r="I91" i="4"/>
  <c r="J91" i="4"/>
  <c r="K91" i="4"/>
  <c r="F92" i="4"/>
  <c r="G92" i="4"/>
  <c r="H92" i="4"/>
  <c r="I92" i="4"/>
  <c r="J92" i="4"/>
  <c r="K92" i="4"/>
  <c r="F93" i="4"/>
  <c r="G93" i="4"/>
  <c r="H93" i="4"/>
  <c r="I93" i="4"/>
  <c r="J93" i="4"/>
  <c r="K93" i="4"/>
  <c r="F94" i="4"/>
  <c r="G94" i="4"/>
  <c r="H94" i="4"/>
  <c r="I94" i="4"/>
  <c r="J94" i="4"/>
  <c r="K94" i="4"/>
  <c r="F95" i="4"/>
  <c r="G95" i="4"/>
  <c r="H95" i="4"/>
  <c r="I95" i="4"/>
  <c r="J95" i="4"/>
  <c r="K95" i="4"/>
  <c r="F96" i="4"/>
  <c r="G96" i="4"/>
  <c r="H96" i="4"/>
  <c r="I96" i="4"/>
  <c r="J96" i="4"/>
  <c r="K96" i="4"/>
  <c r="F97" i="4"/>
  <c r="G97" i="4"/>
  <c r="H97" i="4"/>
  <c r="I97" i="4"/>
  <c r="J97" i="4"/>
  <c r="K97" i="4"/>
  <c r="F98" i="4"/>
  <c r="G98" i="4"/>
  <c r="H98" i="4"/>
  <c r="I98" i="4"/>
  <c r="J98" i="4"/>
  <c r="K98" i="4"/>
  <c r="F99" i="4"/>
  <c r="G99" i="4"/>
  <c r="H99" i="4"/>
  <c r="I99" i="4"/>
  <c r="J99" i="4"/>
  <c r="K99" i="4"/>
  <c r="F100" i="4"/>
  <c r="G100" i="4"/>
  <c r="H100" i="4"/>
  <c r="I100" i="4"/>
  <c r="J100" i="4"/>
  <c r="K100" i="4"/>
  <c r="F101" i="4"/>
  <c r="G101" i="4"/>
  <c r="H101" i="4"/>
  <c r="I101" i="4"/>
  <c r="J101" i="4"/>
  <c r="K101" i="4"/>
  <c r="F102" i="4"/>
  <c r="G102" i="4"/>
  <c r="H102" i="4"/>
  <c r="I102" i="4"/>
  <c r="J102" i="4"/>
  <c r="K102" i="4"/>
  <c r="F103" i="4"/>
  <c r="G103" i="4"/>
  <c r="H103" i="4"/>
  <c r="I103" i="4"/>
  <c r="J103" i="4"/>
  <c r="K103" i="4"/>
  <c r="F104" i="4"/>
  <c r="G104" i="4"/>
  <c r="H104" i="4"/>
  <c r="I104" i="4"/>
  <c r="J104" i="4"/>
  <c r="K104" i="4"/>
  <c r="F105" i="4"/>
  <c r="G105" i="4"/>
  <c r="H105" i="4"/>
  <c r="I105" i="4"/>
  <c r="J105" i="4"/>
  <c r="K105" i="4"/>
  <c r="F106" i="4"/>
  <c r="G106" i="4"/>
  <c r="H106" i="4"/>
  <c r="I106" i="4"/>
  <c r="J106" i="4"/>
  <c r="K106" i="4"/>
  <c r="F107" i="4"/>
  <c r="G107" i="4"/>
  <c r="H107" i="4"/>
  <c r="I107" i="4"/>
  <c r="J107" i="4"/>
  <c r="K107" i="4"/>
  <c r="F108" i="4"/>
  <c r="G108" i="4"/>
  <c r="H108" i="4"/>
  <c r="I108" i="4"/>
  <c r="J108" i="4"/>
  <c r="K108" i="4"/>
  <c r="F109" i="4"/>
  <c r="G109" i="4"/>
  <c r="H109" i="4"/>
  <c r="I109" i="4"/>
  <c r="J109" i="4"/>
  <c r="K109" i="4"/>
  <c r="F110" i="4"/>
  <c r="G110" i="4"/>
  <c r="H110" i="4"/>
  <c r="I110" i="4"/>
  <c r="J110" i="4"/>
  <c r="K110" i="4"/>
  <c r="F111" i="4"/>
  <c r="G111" i="4"/>
  <c r="H111" i="4"/>
  <c r="I111" i="4"/>
  <c r="J111" i="4"/>
  <c r="K111" i="4"/>
  <c r="F112" i="4"/>
  <c r="G112" i="4"/>
  <c r="H112" i="4"/>
  <c r="I112" i="4"/>
  <c r="J112" i="4"/>
  <c r="K112" i="4"/>
  <c r="F113" i="4"/>
  <c r="G113" i="4"/>
  <c r="H113" i="4"/>
  <c r="I113" i="4"/>
  <c r="J113" i="4"/>
  <c r="K113" i="4"/>
  <c r="F114" i="4"/>
  <c r="G114" i="4"/>
  <c r="H114" i="4"/>
  <c r="I114" i="4"/>
  <c r="J114" i="4"/>
  <c r="K114" i="4"/>
  <c r="F115" i="4"/>
  <c r="G115" i="4"/>
  <c r="H115" i="4"/>
  <c r="I115" i="4"/>
  <c r="J115" i="4"/>
  <c r="K115" i="4"/>
  <c r="F116" i="4"/>
  <c r="G116" i="4"/>
  <c r="H116" i="4"/>
  <c r="I116" i="4"/>
  <c r="J116" i="4"/>
  <c r="K116" i="4"/>
  <c r="F117" i="4"/>
  <c r="G117" i="4"/>
  <c r="H117" i="4"/>
  <c r="I117" i="4"/>
  <c r="J117" i="4"/>
  <c r="K117" i="4"/>
  <c r="F118" i="4"/>
  <c r="G118" i="4"/>
  <c r="H118" i="4"/>
  <c r="I118" i="4"/>
  <c r="J118" i="4"/>
  <c r="K118" i="4"/>
  <c r="F119" i="4"/>
  <c r="G119" i="4"/>
  <c r="H119" i="4"/>
  <c r="I119" i="4"/>
  <c r="J119" i="4"/>
  <c r="K119" i="4"/>
  <c r="F120" i="4"/>
  <c r="G120" i="4"/>
  <c r="H120" i="4"/>
  <c r="I120" i="4"/>
  <c r="J120" i="4"/>
  <c r="K120" i="4"/>
  <c r="F121" i="4"/>
  <c r="G121" i="4"/>
  <c r="H121" i="4"/>
  <c r="I121" i="4"/>
  <c r="J121" i="4"/>
  <c r="K121" i="4"/>
  <c r="F122" i="4"/>
  <c r="G122" i="4"/>
  <c r="H122" i="4"/>
  <c r="I122" i="4"/>
  <c r="J122" i="4"/>
  <c r="K122" i="4"/>
  <c r="F123" i="4"/>
  <c r="G123" i="4"/>
  <c r="H123" i="4"/>
  <c r="I123" i="4"/>
  <c r="J123" i="4"/>
  <c r="K123" i="4"/>
  <c r="F124" i="4"/>
  <c r="G124" i="4"/>
  <c r="H124" i="4"/>
  <c r="I124" i="4"/>
  <c r="J124" i="4"/>
  <c r="K124" i="4"/>
  <c r="F125" i="4"/>
  <c r="G125" i="4"/>
  <c r="H125" i="4"/>
  <c r="I125" i="4"/>
  <c r="J125" i="4"/>
  <c r="K125" i="4"/>
  <c r="F126" i="4"/>
  <c r="G126" i="4"/>
  <c r="H126" i="4"/>
  <c r="I126" i="4"/>
  <c r="J126" i="4"/>
  <c r="K126" i="4"/>
  <c r="F127" i="4"/>
  <c r="G127" i="4"/>
  <c r="H127" i="4"/>
  <c r="I127" i="4"/>
  <c r="J127" i="4"/>
  <c r="K127" i="4"/>
  <c r="F128" i="4"/>
  <c r="G128" i="4"/>
  <c r="H128" i="4"/>
  <c r="I128" i="4"/>
  <c r="J128" i="4"/>
  <c r="K128" i="4"/>
  <c r="F129" i="4"/>
  <c r="G129" i="4"/>
  <c r="H129" i="4"/>
  <c r="I129" i="4"/>
  <c r="J129" i="4"/>
  <c r="K129" i="4"/>
  <c r="F130" i="4"/>
  <c r="G130" i="4"/>
  <c r="H130" i="4"/>
  <c r="I130" i="4"/>
  <c r="J130" i="4"/>
  <c r="K130" i="4"/>
  <c r="F131" i="4"/>
  <c r="G131" i="4"/>
  <c r="H131" i="4"/>
  <c r="I131" i="4"/>
  <c r="J131" i="4"/>
  <c r="K131" i="4"/>
  <c r="F132" i="4"/>
  <c r="G132" i="4"/>
  <c r="H132" i="4"/>
  <c r="I132" i="4"/>
  <c r="J132" i="4"/>
  <c r="K132" i="4"/>
  <c r="F133" i="4"/>
  <c r="G133" i="4"/>
  <c r="H133" i="4"/>
  <c r="I133" i="4"/>
  <c r="J133" i="4"/>
  <c r="K133" i="4"/>
  <c r="F134" i="4"/>
  <c r="G134" i="4"/>
  <c r="H134" i="4"/>
  <c r="I134" i="4"/>
  <c r="J134" i="4"/>
  <c r="K134" i="4"/>
  <c r="F135" i="4"/>
  <c r="G135" i="4"/>
  <c r="H135" i="4"/>
  <c r="I135" i="4"/>
  <c r="J135" i="4"/>
  <c r="K135" i="4"/>
  <c r="F136" i="4"/>
  <c r="G136" i="4"/>
  <c r="H136" i="4"/>
  <c r="I136" i="4"/>
  <c r="J136" i="4"/>
  <c r="K136" i="4"/>
  <c r="F137" i="4"/>
  <c r="G137" i="4"/>
  <c r="H137" i="4"/>
  <c r="I137" i="4"/>
  <c r="J137" i="4"/>
  <c r="K137" i="4"/>
  <c r="F138" i="4"/>
  <c r="G138" i="4"/>
  <c r="H138" i="4"/>
  <c r="I138" i="4"/>
  <c r="J138" i="4"/>
  <c r="K138" i="4"/>
  <c r="F139" i="4"/>
  <c r="G139" i="4"/>
  <c r="H139" i="4"/>
  <c r="I139" i="4"/>
  <c r="J139" i="4"/>
  <c r="K139" i="4"/>
  <c r="F140" i="4"/>
  <c r="G140" i="4"/>
  <c r="H140" i="4"/>
  <c r="I140" i="4"/>
  <c r="J140" i="4"/>
  <c r="K140" i="4"/>
  <c r="F141" i="4"/>
  <c r="G141" i="4"/>
  <c r="H141" i="4"/>
  <c r="I141" i="4"/>
  <c r="J141" i="4"/>
  <c r="K141" i="4"/>
  <c r="F142" i="4"/>
  <c r="G142" i="4"/>
  <c r="H142" i="4"/>
  <c r="I142" i="4"/>
  <c r="J142" i="4"/>
  <c r="K142" i="4"/>
  <c r="F143" i="4"/>
  <c r="G143" i="4"/>
  <c r="H143" i="4"/>
  <c r="I143" i="4"/>
  <c r="J143" i="4"/>
  <c r="K143" i="4"/>
  <c r="F144" i="4"/>
  <c r="G144" i="4"/>
  <c r="H144" i="4"/>
  <c r="I144" i="4"/>
  <c r="J144" i="4"/>
  <c r="K144" i="4"/>
  <c r="F145" i="4"/>
  <c r="G145" i="4"/>
  <c r="H145" i="4"/>
  <c r="I145" i="4"/>
  <c r="J145" i="4"/>
  <c r="K145" i="4"/>
  <c r="F146" i="4"/>
  <c r="G146" i="4"/>
  <c r="H146" i="4"/>
  <c r="I146" i="4"/>
  <c r="J146" i="4"/>
  <c r="K146" i="4"/>
  <c r="F147" i="4"/>
  <c r="G147" i="4"/>
  <c r="H147" i="4"/>
  <c r="I147" i="4"/>
  <c r="J147" i="4"/>
  <c r="K147" i="4"/>
  <c r="F148" i="4"/>
  <c r="G148" i="4"/>
  <c r="H148" i="4"/>
  <c r="I148" i="4"/>
  <c r="J148" i="4"/>
  <c r="K148" i="4"/>
  <c r="F149" i="4"/>
  <c r="G149" i="4"/>
  <c r="H149" i="4"/>
  <c r="I149" i="4"/>
  <c r="J149" i="4"/>
  <c r="K149" i="4"/>
  <c r="F150" i="4"/>
  <c r="G150" i="4"/>
  <c r="H150" i="4"/>
  <c r="I150" i="4"/>
  <c r="J150" i="4"/>
  <c r="K150" i="4"/>
  <c r="F151" i="4"/>
  <c r="G151" i="4"/>
  <c r="H151" i="4"/>
  <c r="I151" i="4"/>
  <c r="J151" i="4"/>
  <c r="K151" i="4"/>
  <c r="F152" i="4"/>
  <c r="G152" i="4"/>
  <c r="H152" i="4"/>
  <c r="I152" i="4"/>
  <c r="J152" i="4"/>
  <c r="K152" i="4"/>
  <c r="F153" i="4"/>
  <c r="G153" i="4"/>
  <c r="H153" i="4"/>
  <c r="I153" i="4"/>
  <c r="J153" i="4"/>
  <c r="K153" i="4"/>
  <c r="F154" i="4"/>
  <c r="G154" i="4"/>
  <c r="H154" i="4"/>
  <c r="I154" i="4"/>
  <c r="J154" i="4"/>
  <c r="K154" i="4"/>
  <c r="F155" i="4"/>
  <c r="G155" i="4"/>
  <c r="H155" i="4"/>
  <c r="I155" i="4"/>
  <c r="J155" i="4"/>
  <c r="K155" i="4"/>
  <c r="F156" i="4"/>
  <c r="G156" i="4"/>
  <c r="H156" i="4"/>
  <c r="I156" i="4"/>
  <c r="J156" i="4"/>
  <c r="K156" i="4"/>
  <c r="F157" i="4"/>
  <c r="G157" i="4"/>
  <c r="H157" i="4"/>
  <c r="I157" i="4"/>
  <c r="J157" i="4"/>
  <c r="K157" i="4"/>
  <c r="F158" i="4"/>
  <c r="G158" i="4"/>
  <c r="H158" i="4"/>
  <c r="I158" i="4"/>
  <c r="J158" i="4"/>
  <c r="K158" i="4"/>
  <c r="F159" i="4"/>
  <c r="G159" i="4"/>
  <c r="H159" i="4"/>
  <c r="I159" i="4"/>
  <c r="J159" i="4"/>
  <c r="K159" i="4"/>
  <c r="F160" i="4"/>
  <c r="G160" i="4"/>
  <c r="H160" i="4"/>
  <c r="I160" i="4"/>
  <c r="J160" i="4"/>
  <c r="K160" i="4"/>
  <c r="F161" i="4"/>
  <c r="G161" i="4"/>
  <c r="H161" i="4"/>
  <c r="I161" i="4"/>
  <c r="J161" i="4"/>
  <c r="K161" i="4"/>
  <c r="F162" i="4"/>
  <c r="G162" i="4"/>
  <c r="H162" i="4"/>
  <c r="I162" i="4"/>
  <c r="J162" i="4"/>
  <c r="K162" i="4"/>
  <c r="F163" i="4"/>
  <c r="G163" i="4"/>
  <c r="H163" i="4"/>
  <c r="I163" i="4"/>
  <c r="J163" i="4"/>
  <c r="K163" i="4"/>
  <c r="F164" i="4"/>
  <c r="G164" i="4"/>
  <c r="H164" i="4"/>
  <c r="I164" i="4"/>
  <c r="J164" i="4"/>
  <c r="K164" i="4"/>
  <c r="F165" i="4"/>
  <c r="G165" i="4"/>
  <c r="H165" i="4"/>
  <c r="I165" i="4"/>
  <c r="J165" i="4"/>
  <c r="K165" i="4"/>
  <c r="F166" i="4"/>
  <c r="G166" i="4"/>
  <c r="H166" i="4"/>
  <c r="I166" i="4"/>
  <c r="J166" i="4"/>
  <c r="K166" i="4"/>
  <c r="F167" i="4"/>
  <c r="G167" i="4"/>
  <c r="H167" i="4"/>
  <c r="I167" i="4"/>
  <c r="J167" i="4"/>
  <c r="K167" i="4"/>
  <c r="F168" i="4"/>
  <c r="G168" i="4"/>
  <c r="H168" i="4"/>
  <c r="I168" i="4"/>
  <c r="J168" i="4"/>
  <c r="K168" i="4"/>
  <c r="F169" i="4"/>
  <c r="G169" i="4"/>
  <c r="H169" i="4"/>
  <c r="I169" i="4"/>
  <c r="J169" i="4"/>
  <c r="K169" i="4"/>
  <c r="F170" i="4"/>
  <c r="G170" i="4"/>
  <c r="H170" i="4"/>
  <c r="I170" i="4"/>
  <c r="J170" i="4"/>
  <c r="K170" i="4"/>
  <c r="F171" i="4"/>
  <c r="G171" i="4"/>
  <c r="H171" i="4"/>
  <c r="I171" i="4"/>
  <c r="J171" i="4"/>
  <c r="K171" i="4"/>
  <c r="F172" i="4"/>
  <c r="G172" i="4"/>
  <c r="H172" i="4"/>
  <c r="I172" i="4"/>
  <c r="J172" i="4"/>
  <c r="K172" i="4"/>
  <c r="F173" i="4"/>
  <c r="G173" i="4"/>
  <c r="H173" i="4"/>
  <c r="I173" i="4"/>
  <c r="J173" i="4"/>
  <c r="K173" i="4"/>
  <c r="F174" i="4"/>
  <c r="G174" i="4"/>
  <c r="H174" i="4"/>
  <c r="I174" i="4"/>
  <c r="J174" i="4"/>
  <c r="K174" i="4"/>
  <c r="F175" i="4"/>
  <c r="G175" i="4"/>
  <c r="H175" i="4"/>
  <c r="I175" i="4"/>
  <c r="J175" i="4"/>
  <c r="K175" i="4"/>
  <c r="F176" i="4"/>
  <c r="G176" i="4"/>
  <c r="H176" i="4"/>
  <c r="I176" i="4"/>
  <c r="J176" i="4"/>
  <c r="K176" i="4"/>
  <c r="F177" i="4"/>
  <c r="G177" i="4"/>
  <c r="H177" i="4"/>
  <c r="I177" i="4"/>
  <c r="J177" i="4"/>
  <c r="K177" i="4"/>
  <c r="F178" i="4"/>
  <c r="G178" i="4"/>
  <c r="H178" i="4"/>
  <c r="I178" i="4"/>
  <c r="J178" i="4"/>
  <c r="K178" i="4"/>
  <c r="F179" i="4"/>
  <c r="G179" i="4"/>
  <c r="H179" i="4"/>
  <c r="I179" i="4"/>
  <c r="J179" i="4"/>
  <c r="K179" i="4"/>
  <c r="F180" i="4"/>
  <c r="G180" i="4"/>
  <c r="H180" i="4"/>
  <c r="I180" i="4"/>
  <c r="J180" i="4"/>
  <c r="K180" i="4"/>
  <c r="F181" i="4"/>
  <c r="G181" i="4"/>
  <c r="H181" i="4"/>
  <c r="I181" i="4"/>
  <c r="J181" i="4"/>
  <c r="K181" i="4"/>
  <c r="F182" i="4"/>
  <c r="G182" i="4"/>
  <c r="H182" i="4"/>
  <c r="I182" i="4"/>
  <c r="J182" i="4"/>
  <c r="K182" i="4"/>
  <c r="F183" i="4"/>
  <c r="G183" i="4"/>
  <c r="H183" i="4"/>
  <c r="I183" i="4"/>
  <c r="J183" i="4"/>
  <c r="K183" i="4"/>
  <c r="F184" i="4"/>
  <c r="G184" i="4"/>
  <c r="H184" i="4"/>
  <c r="I184" i="4"/>
  <c r="J184" i="4"/>
  <c r="K184" i="4"/>
  <c r="F185" i="4"/>
  <c r="G185" i="4"/>
  <c r="H185" i="4"/>
  <c r="I185" i="4"/>
  <c r="J185" i="4"/>
  <c r="K185" i="4"/>
  <c r="F186" i="4"/>
  <c r="G186" i="4"/>
  <c r="H186" i="4"/>
  <c r="I186" i="4"/>
  <c r="J186" i="4"/>
  <c r="K186" i="4"/>
  <c r="F187" i="4"/>
  <c r="G187" i="4"/>
  <c r="H187" i="4"/>
  <c r="I187" i="4"/>
  <c r="J187" i="4"/>
  <c r="K187" i="4"/>
  <c r="F188" i="4"/>
  <c r="G188" i="4"/>
  <c r="H188" i="4"/>
  <c r="I188" i="4"/>
  <c r="J188" i="4"/>
  <c r="K188" i="4"/>
  <c r="F189" i="4"/>
  <c r="G189" i="4"/>
  <c r="H189" i="4"/>
  <c r="I189" i="4"/>
  <c r="J189" i="4"/>
  <c r="K189" i="4"/>
  <c r="F190" i="4"/>
  <c r="G190" i="4"/>
  <c r="H190" i="4"/>
  <c r="I190" i="4"/>
  <c r="J190" i="4"/>
  <c r="K190" i="4"/>
  <c r="F191" i="4"/>
  <c r="G191" i="4"/>
  <c r="H191" i="4"/>
  <c r="I191" i="4"/>
  <c r="J191" i="4"/>
  <c r="K191" i="4"/>
  <c r="F192" i="4"/>
  <c r="G192" i="4"/>
  <c r="H192" i="4"/>
  <c r="I192" i="4"/>
  <c r="J192" i="4"/>
  <c r="K192" i="4"/>
  <c r="F193" i="4"/>
  <c r="G193" i="4"/>
  <c r="H193" i="4"/>
  <c r="I193" i="4"/>
  <c r="J193" i="4"/>
  <c r="K193" i="4"/>
  <c r="F194" i="4"/>
  <c r="G194" i="4"/>
  <c r="H194" i="4"/>
  <c r="I194" i="4"/>
  <c r="J194" i="4"/>
  <c r="K194" i="4"/>
  <c r="F195" i="4"/>
  <c r="G195" i="4"/>
  <c r="H195" i="4"/>
  <c r="I195" i="4"/>
  <c r="J195" i="4"/>
  <c r="K195" i="4"/>
  <c r="F196" i="4"/>
  <c r="G196" i="4"/>
  <c r="H196" i="4"/>
  <c r="I196" i="4"/>
  <c r="J196" i="4"/>
  <c r="K196" i="4"/>
  <c r="F197" i="4"/>
  <c r="G197" i="4"/>
  <c r="H197" i="4"/>
  <c r="I197" i="4"/>
  <c r="J197" i="4"/>
  <c r="K197" i="4"/>
  <c r="F198" i="4"/>
  <c r="G198" i="4"/>
  <c r="H198" i="4"/>
  <c r="I198" i="4"/>
  <c r="J198" i="4"/>
  <c r="K198" i="4"/>
  <c r="F199" i="4"/>
  <c r="G199" i="4"/>
  <c r="H199" i="4"/>
  <c r="I199" i="4"/>
  <c r="J199" i="4"/>
  <c r="K199" i="4"/>
  <c r="F200" i="4"/>
  <c r="G200" i="4"/>
  <c r="H200" i="4"/>
  <c r="I200" i="4"/>
  <c r="J200" i="4"/>
  <c r="K200" i="4"/>
  <c r="F201" i="4"/>
  <c r="G201" i="4"/>
  <c r="H201" i="4"/>
  <c r="I201" i="4"/>
  <c r="J201" i="4"/>
  <c r="K201" i="4"/>
  <c r="F202" i="4"/>
  <c r="G202" i="4"/>
  <c r="H202" i="4"/>
  <c r="I202" i="4"/>
  <c r="J202" i="4"/>
  <c r="K202" i="4"/>
  <c r="F203" i="4"/>
  <c r="G203" i="4"/>
  <c r="H203" i="4"/>
  <c r="I203" i="4"/>
  <c r="J203" i="4"/>
  <c r="K203" i="4"/>
  <c r="F204" i="4"/>
  <c r="G204" i="4"/>
  <c r="H204" i="4"/>
  <c r="I204" i="4"/>
  <c r="J204" i="4"/>
  <c r="K204" i="4"/>
  <c r="F205" i="4"/>
  <c r="G205" i="4"/>
  <c r="H205" i="4"/>
  <c r="I205" i="4"/>
  <c r="J205" i="4"/>
  <c r="K205" i="4"/>
  <c r="F206" i="4"/>
  <c r="G206" i="4"/>
  <c r="H206" i="4"/>
  <c r="I206" i="4"/>
  <c r="J206" i="4"/>
  <c r="K206" i="4"/>
  <c r="F207" i="4"/>
  <c r="G207" i="4"/>
  <c r="H207" i="4"/>
  <c r="I207" i="4"/>
  <c r="J207" i="4"/>
  <c r="K207" i="4"/>
  <c r="F208" i="4"/>
  <c r="G208" i="4"/>
  <c r="H208" i="4"/>
  <c r="I208" i="4"/>
  <c r="J208" i="4"/>
  <c r="K208" i="4"/>
  <c r="F209" i="4"/>
  <c r="G209" i="4"/>
  <c r="H209" i="4"/>
  <c r="I209" i="4"/>
  <c r="J209" i="4"/>
  <c r="K209" i="4"/>
  <c r="F210" i="4"/>
  <c r="G210" i="4"/>
  <c r="H210" i="4"/>
  <c r="I210" i="4"/>
  <c r="J210" i="4"/>
  <c r="K210" i="4"/>
  <c r="F211" i="4"/>
  <c r="G211" i="4"/>
  <c r="H211" i="4"/>
  <c r="I211" i="4"/>
  <c r="J211" i="4"/>
  <c r="K211" i="4"/>
  <c r="F212" i="4"/>
  <c r="G212" i="4"/>
  <c r="H212" i="4"/>
  <c r="I212" i="4"/>
  <c r="J212" i="4"/>
  <c r="K212" i="4"/>
  <c r="F213" i="4"/>
  <c r="G213" i="4"/>
  <c r="H213" i="4"/>
  <c r="I213" i="4"/>
  <c r="J213" i="4"/>
  <c r="K213" i="4"/>
  <c r="F214" i="4"/>
  <c r="G214" i="4"/>
  <c r="H214" i="4"/>
  <c r="I214" i="4"/>
  <c r="J214" i="4"/>
  <c r="K214" i="4"/>
  <c r="F215" i="4"/>
  <c r="G215" i="4"/>
  <c r="H215" i="4"/>
  <c r="I215" i="4"/>
  <c r="J215" i="4"/>
  <c r="K215" i="4"/>
  <c r="F216" i="4"/>
  <c r="G216" i="4"/>
  <c r="H216" i="4"/>
  <c r="I216" i="4"/>
  <c r="J216" i="4"/>
  <c r="K216" i="4"/>
  <c r="F217" i="4"/>
  <c r="G217" i="4"/>
  <c r="H217" i="4"/>
  <c r="I217" i="4"/>
  <c r="J217" i="4"/>
  <c r="K217" i="4"/>
  <c r="F218" i="4"/>
  <c r="G218" i="4"/>
  <c r="H218" i="4"/>
  <c r="I218" i="4"/>
  <c r="J218" i="4"/>
  <c r="K218" i="4"/>
  <c r="F219" i="4"/>
  <c r="G219" i="4"/>
  <c r="H219" i="4"/>
  <c r="I219" i="4"/>
  <c r="J219" i="4"/>
  <c r="K219" i="4"/>
  <c r="F220" i="4"/>
  <c r="G220" i="4"/>
  <c r="H220" i="4"/>
  <c r="I220" i="4"/>
  <c r="J220" i="4"/>
  <c r="K220" i="4"/>
  <c r="F221" i="4"/>
  <c r="G221" i="4"/>
  <c r="H221" i="4"/>
  <c r="I221" i="4"/>
  <c r="J221" i="4"/>
  <c r="K221" i="4"/>
  <c r="F222" i="4"/>
  <c r="G222" i="4"/>
  <c r="H222" i="4"/>
  <c r="I222" i="4"/>
  <c r="J222" i="4"/>
  <c r="K222" i="4"/>
  <c r="F223" i="4"/>
  <c r="G223" i="4"/>
  <c r="H223" i="4"/>
  <c r="I223" i="4"/>
  <c r="J223" i="4"/>
  <c r="K223" i="4"/>
  <c r="F224" i="4"/>
  <c r="G224" i="4"/>
  <c r="H224" i="4"/>
  <c r="I224" i="4"/>
  <c r="J224" i="4"/>
  <c r="K224" i="4"/>
  <c r="F225" i="4"/>
  <c r="G225" i="4"/>
  <c r="H225" i="4"/>
  <c r="I225" i="4"/>
  <c r="J225" i="4"/>
  <c r="K225" i="4"/>
  <c r="F226" i="4"/>
  <c r="G226" i="4"/>
  <c r="H226" i="4"/>
  <c r="I226" i="4"/>
  <c r="J226" i="4"/>
  <c r="K226" i="4"/>
  <c r="F227" i="4"/>
  <c r="G227" i="4"/>
  <c r="H227" i="4"/>
  <c r="I227" i="4"/>
  <c r="J227" i="4"/>
  <c r="K227" i="4"/>
  <c r="F228" i="4"/>
  <c r="G228" i="4"/>
  <c r="H228" i="4"/>
  <c r="I228" i="4"/>
  <c r="J228" i="4"/>
  <c r="K228" i="4"/>
  <c r="F229" i="4"/>
  <c r="G229" i="4"/>
  <c r="H229" i="4"/>
  <c r="I229" i="4"/>
  <c r="J229" i="4"/>
  <c r="K229" i="4"/>
  <c r="F230" i="4"/>
  <c r="G230" i="4"/>
  <c r="H230" i="4"/>
  <c r="I230" i="4"/>
  <c r="J230" i="4"/>
  <c r="K230" i="4"/>
  <c r="F231" i="4"/>
  <c r="G231" i="4"/>
  <c r="H231" i="4"/>
  <c r="I231" i="4"/>
  <c r="J231" i="4"/>
  <c r="K231" i="4"/>
  <c r="F232" i="4"/>
  <c r="G232" i="4"/>
  <c r="H232" i="4"/>
  <c r="I232" i="4"/>
  <c r="J232" i="4"/>
  <c r="K232" i="4"/>
  <c r="F233" i="4"/>
  <c r="G233" i="4"/>
  <c r="H233" i="4"/>
  <c r="I233" i="4"/>
  <c r="J233" i="4"/>
  <c r="K233" i="4"/>
  <c r="F234" i="4"/>
  <c r="G234" i="4"/>
  <c r="H234" i="4"/>
  <c r="I234" i="4"/>
  <c r="J234" i="4"/>
  <c r="K234" i="4"/>
  <c r="F235" i="4"/>
  <c r="G235" i="4"/>
  <c r="H235" i="4"/>
  <c r="I235" i="4"/>
  <c r="J235" i="4"/>
  <c r="K235" i="4"/>
  <c r="F236" i="4"/>
  <c r="G236" i="4"/>
  <c r="H236" i="4"/>
  <c r="I236" i="4"/>
  <c r="J236" i="4"/>
  <c r="K236" i="4"/>
  <c r="F237" i="4"/>
  <c r="G237" i="4"/>
  <c r="H237" i="4"/>
  <c r="I237" i="4"/>
  <c r="J237" i="4"/>
  <c r="K237" i="4"/>
  <c r="F238" i="4"/>
  <c r="G238" i="4"/>
  <c r="H238" i="4"/>
  <c r="I238" i="4"/>
  <c r="J238" i="4"/>
  <c r="K238" i="4"/>
  <c r="F239" i="4"/>
  <c r="G239" i="4"/>
  <c r="H239" i="4"/>
  <c r="I239" i="4"/>
  <c r="J239" i="4"/>
  <c r="K239" i="4"/>
  <c r="F240" i="4"/>
  <c r="G240" i="4"/>
  <c r="H240" i="4"/>
  <c r="I240" i="4"/>
  <c r="J240" i="4"/>
  <c r="K240" i="4"/>
  <c r="F241" i="4"/>
  <c r="G241" i="4"/>
  <c r="H241" i="4"/>
  <c r="I241" i="4"/>
  <c r="J241" i="4"/>
  <c r="K241" i="4"/>
  <c r="F242" i="4"/>
  <c r="G242" i="4"/>
  <c r="H242" i="4"/>
  <c r="I242" i="4"/>
  <c r="J242" i="4"/>
  <c r="K242" i="4"/>
  <c r="F243" i="4"/>
  <c r="G243" i="4"/>
  <c r="H243" i="4"/>
  <c r="I243" i="4"/>
  <c r="J243" i="4"/>
  <c r="K243" i="4"/>
  <c r="F244" i="4"/>
  <c r="G244" i="4"/>
  <c r="H244" i="4"/>
  <c r="I244" i="4"/>
  <c r="J244" i="4"/>
  <c r="K244" i="4"/>
  <c r="F245" i="4"/>
  <c r="G245" i="4"/>
  <c r="H245" i="4"/>
  <c r="I245" i="4"/>
  <c r="J245" i="4"/>
  <c r="K245" i="4"/>
  <c r="F246" i="4"/>
  <c r="G246" i="4"/>
  <c r="H246" i="4"/>
  <c r="I246" i="4"/>
  <c r="J246" i="4"/>
  <c r="K246" i="4"/>
  <c r="F247" i="4"/>
  <c r="G247" i="4"/>
  <c r="H247" i="4"/>
  <c r="I247" i="4"/>
  <c r="J247" i="4"/>
  <c r="K247" i="4"/>
  <c r="F248" i="4"/>
  <c r="G248" i="4"/>
  <c r="H248" i="4"/>
  <c r="I248" i="4"/>
  <c r="J248" i="4"/>
  <c r="K248" i="4"/>
  <c r="F249" i="4"/>
  <c r="G249" i="4"/>
  <c r="H249" i="4"/>
  <c r="I249" i="4"/>
  <c r="J249" i="4"/>
  <c r="K249" i="4"/>
  <c r="F250" i="4"/>
  <c r="G250" i="4"/>
  <c r="H250" i="4"/>
  <c r="I250" i="4"/>
  <c r="J250" i="4"/>
  <c r="K250" i="4"/>
  <c r="F251" i="4"/>
  <c r="G251" i="4"/>
  <c r="H251" i="4"/>
  <c r="I251" i="4"/>
  <c r="J251" i="4"/>
  <c r="K251" i="4"/>
  <c r="F252" i="4"/>
  <c r="G252" i="4"/>
  <c r="H252" i="4"/>
  <c r="I252" i="4"/>
  <c r="J252" i="4"/>
  <c r="K252" i="4"/>
  <c r="F253" i="4"/>
  <c r="G253" i="4"/>
  <c r="H253" i="4"/>
  <c r="I253" i="4"/>
  <c r="J253" i="4"/>
  <c r="K253" i="4"/>
  <c r="F254" i="4"/>
  <c r="G254" i="4"/>
  <c r="H254" i="4"/>
  <c r="I254" i="4"/>
  <c r="J254" i="4"/>
  <c r="K254" i="4"/>
  <c r="F255" i="4"/>
  <c r="G255" i="4"/>
  <c r="H255" i="4"/>
  <c r="I255" i="4"/>
  <c r="J255" i="4"/>
  <c r="K255" i="4"/>
  <c r="F256" i="4"/>
  <c r="G256" i="4"/>
  <c r="H256" i="4"/>
  <c r="I256" i="4"/>
  <c r="J256" i="4"/>
  <c r="K256" i="4"/>
  <c r="F257" i="4"/>
  <c r="G257" i="4"/>
  <c r="H257" i="4"/>
  <c r="I257" i="4"/>
  <c r="J257" i="4"/>
  <c r="K257" i="4"/>
  <c r="F258" i="4"/>
  <c r="G258" i="4"/>
  <c r="H258" i="4"/>
  <c r="I258" i="4"/>
  <c r="J258" i="4"/>
  <c r="K258" i="4"/>
  <c r="F259" i="4"/>
  <c r="G259" i="4"/>
  <c r="H259" i="4"/>
  <c r="I259" i="4"/>
  <c r="J259" i="4"/>
  <c r="K259" i="4"/>
  <c r="F260" i="4"/>
  <c r="G260" i="4"/>
  <c r="H260" i="4"/>
  <c r="I260" i="4"/>
  <c r="J260" i="4"/>
  <c r="K260" i="4"/>
  <c r="F261" i="4"/>
  <c r="G261" i="4"/>
  <c r="H261" i="4"/>
  <c r="I261" i="4"/>
  <c r="J261" i="4"/>
  <c r="K261" i="4"/>
  <c r="F262" i="4"/>
  <c r="G262" i="4"/>
  <c r="H262" i="4"/>
  <c r="I262" i="4"/>
  <c r="J262" i="4"/>
  <c r="K262" i="4"/>
  <c r="F263" i="4"/>
  <c r="G263" i="4"/>
  <c r="H263" i="4"/>
  <c r="I263" i="4"/>
  <c r="J263" i="4"/>
  <c r="K263" i="4"/>
  <c r="F264" i="4"/>
  <c r="G264" i="4"/>
  <c r="H264" i="4"/>
  <c r="I264" i="4"/>
  <c r="J264" i="4"/>
  <c r="K264" i="4"/>
  <c r="F265" i="4"/>
  <c r="G265" i="4"/>
  <c r="H265" i="4"/>
  <c r="I265" i="4"/>
  <c r="J265" i="4"/>
  <c r="K265" i="4"/>
  <c r="F266" i="4"/>
  <c r="G266" i="4"/>
  <c r="H266" i="4"/>
  <c r="I266" i="4"/>
  <c r="J266" i="4"/>
  <c r="K266" i="4"/>
  <c r="F267" i="4"/>
  <c r="G267" i="4"/>
  <c r="H267" i="4"/>
  <c r="I267" i="4"/>
  <c r="J267" i="4"/>
  <c r="K267" i="4"/>
  <c r="F268" i="4"/>
  <c r="G268" i="4"/>
  <c r="H268" i="4"/>
  <c r="I268" i="4"/>
  <c r="J268" i="4"/>
  <c r="K268" i="4"/>
  <c r="F269" i="4"/>
  <c r="G269" i="4"/>
  <c r="H269" i="4"/>
  <c r="I269" i="4"/>
  <c r="J269" i="4"/>
  <c r="K269" i="4"/>
  <c r="F270" i="4"/>
  <c r="G270" i="4"/>
  <c r="H270" i="4"/>
  <c r="I270" i="4"/>
  <c r="J270" i="4"/>
  <c r="K270" i="4"/>
  <c r="F271" i="4"/>
  <c r="G271" i="4"/>
  <c r="H271" i="4"/>
  <c r="I271" i="4"/>
  <c r="J271" i="4"/>
  <c r="K271" i="4"/>
  <c r="F272" i="4"/>
  <c r="G272" i="4"/>
  <c r="H272" i="4"/>
  <c r="I272" i="4"/>
  <c r="J272" i="4"/>
  <c r="K272" i="4"/>
  <c r="F273" i="4"/>
  <c r="G273" i="4"/>
  <c r="H273" i="4"/>
  <c r="I273" i="4"/>
  <c r="J273" i="4"/>
  <c r="K273" i="4"/>
  <c r="F274" i="4"/>
  <c r="G274" i="4"/>
  <c r="H274" i="4"/>
  <c r="I274" i="4"/>
  <c r="J274" i="4"/>
  <c r="K274" i="4"/>
  <c r="F275" i="4"/>
  <c r="G275" i="4"/>
  <c r="H275" i="4"/>
  <c r="I275" i="4"/>
  <c r="J275" i="4"/>
  <c r="K275" i="4"/>
  <c r="F276" i="4"/>
  <c r="G276" i="4"/>
  <c r="H276" i="4"/>
  <c r="I276" i="4"/>
  <c r="J276" i="4"/>
  <c r="K276" i="4"/>
  <c r="F277" i="4"/>
  <c r="G277" i="4"/>
  <c r="H277" i="4"/>
  <c r="I277" i="4"/>
  <c r="J277" i="4"/>
  <c r="K277" i="4"/>
  <c r="F278" i="4"/>
  <c r="G278" i="4"/>
  <c r="H278" i="4"/>
  <c r="I278" i="4"/>
  <c r="J278" i="4"/>
  <c r="K278" i="4"/>
  <c r="F279" i="4"/>
  <c r="G279" i="4"/>
  <c r="H279" i="4"/>
  <c r="I279" i="4"/>
  <c r="J279" i="4"/>
  <c r="K279" i="4"/>
  <c r="F280" i="4"/>
  <c r="G280" i="4"/>
  <c r="H280" i="4"/>
  <c r="I280" i="4"/>
  <c r="J280" i="4"/>
  <c r="K280" i="4"/>
  <c r="F281" i="4"/>
  <c r="G281" i="4"/>
  <c r="H281" i="4"/>
  <c r="I281" i="4"/>
  <c r="J281" i="4"/>
  <c r="K281" i="4"/>
  <c r="F282" i="4"/>
  <c r="G282" i="4"/>
  <c r="H282" i="4"/>
  <c r="I282" i="4"/>
  <c r="J282" i="4"/>
  <c r="K282" i="4"/>
  <c r="F283" i="4"/>
  <c r="G283" i="4"/>
  <c r="H283" i="4"/>
  <c r="I283" i="4"/>
  <c r="J283" i="4"/>
  <c r="K283" i="4"/>
  <c r="F284" i="4"/>
  <c r="G284" i="4"/>
  <c r="H284" i="4"/>
  <c r="I284" i="4"/>
  <c r="J284" i="4"/>
  <c r="K284" i="4"/>
  <c r="F285" i="4"/>
  <c r="G285" i="4"/>
  <c r="H285" i="4"/>
  <c r="I285" i="4"/>
  <c r="J285" i="4"/>
  <c r="K285" i="4"/>
  <c r="F286" i="4"/>
  <c r="G286" i="4"/>
  <c r="H286" i="4"/>
  <c r="I286" i="4"/>
  <c r="J286" i="4"/>
  <c r="K286" i="4"/>
  <c r="F287" i="4"/>
  <c r="G287" i="4"/>
  <c r="H287" i="4"/>
  <c r="I287" i="4"/>
  <c r="J287" i="4"/>
  <c r="K287" i="4"/>
  <c r="F288" i="4"/>
  <c r="G288" i="4"/>
  <c r="H288" i="4"/>
  <c r="I288" i="4"/>
  <c r="J288" i="4"/>
  <c r="K288" i="4"/>
  <c r="F289" i="4"/>
  <c r="G289" i="4"/>
  <c r="H289" i="4"/>
  <c r="I289" i="4"/>
  <c r="J289" i="4"/>
  <c r="K289" i="4"/>
  <c r="G2" i="4"/>
  <c r="H2" i="4"/>
  <c r="I2" i="4"/>
  <c r="J2" i="4"/>
  <c r="K2" i="4"/>
  <c r="F2" i="4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2" i="7"/>
  <c r="E3" i="2"/>
  <c r="C32" i="7" s="1"/>
  <c r="E4" i="2"/>
  <c r="C33" i="7" s="1"/>
  <c r="E5" i="2"/>
  <c r="C21" i="7" s="1"/>
  <c r="E6" i="2"/>
  <c r="C34" i="7" s="1"/>
  <c r="E7" i="2"/>
  <c r="C30" i="7" s="1"/>
  <c r="E8" i="2"/>
  <c r="C35" i="7" s="1"/>
  <c r="E9" i="2"/>
  <c r="C36" i="7" s="1"/>
  <c r="E10" i="2"/>
  <c r="C37" i="7" s="1"/>
  <c r="E11" i="2"/>
  <c r="C7" i="7" s="1"/>
  <c r="E12" i="2"/>
  <c r="C10" i="7" s="1"/>
  <c r="E13" i="2"/>
  <c r="C20" i="7" s="1"/>
  <c r="E14" i="2"/>
  <c r="C25" i="7" s="1"/>
  <c r="E15" i="2"/>
  <c r="C8" i="7" s="1"/>
  <c r="E16" i="2"/>
  <c r="C5" i="7" s="1"/>
  <c r="E17" i="2"/>
  <c r="C38" i="7" s="1"/>
  <c r="E18" i="2"/>
  <c r="C19" i="7" s="1"/>
  <c r="E19" i="2"/>
  <c r="C39" i="7" s="1"/>
  <c r="E20" i="2"/>
  <c r="C11" i="7" s="1"/>
  <c r="E21" i="2"/>
  <c r="C9" i="7" s="1"/>
  <c r="E22" i="2"/>
  <c r="C2" i="7" s="1"/>
  <c r="E23" i="2"/>
  <c r="C40" i="7" s="1"/>
  <c r="E24" i="2"/>
  <c r="C41" i="7" s="1"/>
  <c r="E25" i="2"/>
  <c r="C15" i="7" s="1"/>
  <c r="E26" i="2"/>
  <c r="C14" i="7" s="1"/>
  <c r="E27" i="2"/>
  <c r="C26" i="7" s="1"/>
  <c r="E28" i="2"/>
  <c r="C28" i="7" s="1"/>
  <c r="E29" i="2"/>
  <c r="C6" i="7" s="1"/>
  <c r="E30" i="2"/>
  <c r="C3" i="7" s="1"/>
  <c r="E31" i="2"/>
  <c r="C17" i="7" s="1"/>
  <c r="E32" i="2"/>
  <c r="C16" i="7" s="1"/>
  <c r="E33" i="2"/>
  <c r="C23" i="7" s="1"/>
  <c r="E34" i="2"/>
  <c r="C31" i="7" s="1"/>
  <c r="E35" i="2"/>
  <c r="C27" i="7" s="1"/>
  <c r="E36" i="2"/>
  <c r="C24" i="7" s="1"/>
  <c r="E37" i="2"/>
  <c r="C12" i="7" s="1"/>
  <c r="E38" i="2"/>
  <c r="C18" i="7" s="1"/>
  <c r="E39" i="2"/>
  <c r="C29" i="7" s="1"/>
  <c r="E40" i="2"/>
  <c r="C22" i="7" s="1"/>
  <c r="E41" i="2"/>
  <c r="C4" i="7" s="1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2" i="2"/>
  <c r="C13" i="7" s="1"/>
</calcChain>
</file>

<file path=xl/sharedStrings.xml><?xml version="1.0" encoding="utf-8"?>
<sst xmlns="http://schemas.openxmlformats.org/spreadsheetml/2006/main" count="2296" uniqueCount="935">
  <si>
    <t>Elgar</t>
  </si>
  <si>
    <t>Campari</t>
  </si>
  <si>
    <t>Cyt P450.C4a(1411 to 1447)</t>
  </si>
  <si>
    <t>Purple Top</t>
  </si>
  <si>
    <t>Mansholt</t>
  </si>
  <si>
    <t>Cabriolet</t>
  </si>
  <si>
    <t>WILD ACCESSION</t>
  </si>
  <si>
    <t>Capitol</t>
  </si>
  <si>
    <t>Acacia (commercial seed)</t>
  </si>
  <si>
    <t>Rodeo</t>
  </si>
  <si>
    <t>HUGUENOT</t>
  </si>
  <si>
    <t>Orlando</t>
  </si>
  <si>
    <t>Aberdeenshire Prize</t>
  </si>
  <si>
    <t>Bangholm PT</t>
  </si>
  <si>
    <t>Alesi</t>
  </si>
  <si>
    <t>Dwarf Essex</t>
  </si>
  <si>
    <t>Prince</t>
  </si>
  <si>
    <t>KOHALIK SININE</t>
  </si>
  <si>
    <t>Tenor</t>
  </si>
  <si>
    <t>Lisabeth</t>
  </si>
  <si>
    <t>Escort</t>
  </si>
  <si>
    <t>Parkside</t>
  </si>
  <si>
    <t>Maplus</t>
  </si>
  <si>
    <t>Castille</t>
  </si>
  <si>
    <t>Diamant</t>
  </si>
  <si>
    <t>Pike</t>
  </si>
  <si>
    <t>FORTIN FAMILY</t>
  </si>
  <si>
    <t>Askari</t>
  </si>
  <si>
    <t>Temple</t>
  </si>
  <si>
    <t>Smart</t>
  </si>
  <si>
    <t>Variety</t>
  </si>
  <si>
    <t>Elsoms number</t>
  </si>
  <si>
    <t>BnASSYST-001</t>
  </si>
  <si>
    <t>BnASSYST-014</t>
  </si>
  <si>
    <t>BnASSYST-017</t>
  </si>
  <si>
    <t>BnASSYST-028</t>
  </si>
  <si>
    <t>BnASSYST-033</t>
  </si>
  <si>
    <t>BnASSYST-046</t>
  </si>
  <si>
    <t>BnASSYST-054</t>
  </si>
  <si>
    <t>BnASSYST-075</t>
  </si>
  <si>
    <t>BnASSYST-080</t>
  </si>
  <si>
    <t>BnASSYST-082</t>
  </si>
  <si>
    <t>BnASSYST-112</t>
  </si>
  <si>
    <t>BnASSYST-117</t>
  </si>
  <si>
    <t>BnASSYST-118</t>
  </si>
  <si>
    <t>BnASSYST-138</t>
  </si>
  <si>
    <t>BnASSYST-193</t>
  </si>
  <si>
    <t>BnASSYST-224</t>
  </si>
  <si>
    <t>BnASSYST-403</t>
  </si>
  <si>
    <t>BnASSYST-405</t>
  </si>
  <si>
    <t>BnASSYST-410</t>
  </si>
  <si>
    <t>BnASSYST-413</t>
  </si>
  <si>
    <t>BnASSYST-417</t>
  </si>
  <si>
    <t>BnASSYST-421</t>
  </si>
  <si>
    <t>BnASSYST-430</t>
  </si>
  <si>
    <t>BnASSYST-432</t>
  </si>
  <si>
    <t>BnASSYST-510</t>
  </si>
  <si>
    <t>BnASSYST-511</t>
  </si>
  <si>
    <t>BnASSYST-527</t>
  </si>
  <si>
    <t>Campus (farm variety)</t>
  </si>
  <si>
    <t>York accession</t>
  </si>
  <si>
    <t>Units</t>
  </si>
  <si>
    <t>Details</t>
  </si>
  <si>
    <t>Est. Plant population per m^2</t>
  </si>
  <si>
    <t>Plants/m2</t>
  </si>
  <si>
    <t xml:space="preserve">Estimated plant population based on a 1-5 score of each plot. Plant population was counted in 1m2 of 3 plots of each of the 1, 3 and 5 scores. This realationship was used to estimate the plants/m2 value. </t>
  </si>
  <si>
    <t xml:space="preserve">Vigour score </t>
  </si>
  <si>
    <t>1-9 score</t>
  </si>
  <si>
    <t>Plot score on 1-9 scale where 9 is high.</t>
  </si>
  <si>
    <t xml:space="preserve">Root Length Density </t>
  </si>
  <si>
    <t>cm/cm3</t>
  </si>
  <si>
    <t>Length of root (cm) per cm3 of soil assessed from soil cores collected from each plot at the end of flowering/early pod development.</t>
  </si>
  <si>
    <t>Surface Area of Roots</t>
  </si>
  <si>
    <t>cm2/cm3</t>
  </si>
  <si>
    <t>Surface area of roots in cm2 assessed from soil cores collected from each plot at the end of flowering/early pod development.</t>
  </si>
  <si>
    <t>Average Root Diameter</t>
  </si>
  <si>
    <t>mm</t>
  </si>
  <si>
    <t>Average root diameter from soil cores collected from each plot at the end of flowering/early pod development.</t>
  </si>
  <si>
    <t>Dry weight of roots</t>
  </si>
  <si>
    <t>g/cm3</t>
  </si>
  <si>
    <t>Dry weight of roots (g) from soil cores collected from each plot at the end of flowering/early pod development.</t>
  </si>
  <si>
    <t xml:space="preserve">Average of Specific root length </t>
  </si>
  <si>
    <t>m/g</t>
  </si>
  <si>
    <t>Specific root length in m/g of root measured from soil cores collected from each plot at the end of flowering/early pod development.</t>
  </si>
  <si>
    <t xml:space="preserve">Height </t>
  </si>
  <si>
    <t>cm</t>
  </si>
  <si>
    <t>Crop height assessed on a whole plot basis at growth stage BBCH97  in cm</t>
  </si>
  <si>
    <t>Yield</t>
  </si>
  <si>
    <t>t/ha (91% DM)</t>
  </si>
  <si>
    <t>Yield assessed using a small plot combine in t/ha at 91% dry matter</t>
  </si>
  <si>
    <t>accession_id</t>
  </si>
  <si>
    <t>BnASSYST_id</t>
  </si>
  <si>
    <t>cultivar_name</t>
  </si>
  <si>
    <t>accession_type</t>
  </si>
  <si>
    <t>Sequence_Project</t>
  </si>
  <si>
    <t>Vigour score (1-9)</t>
  </si>
  <si>
    <t>Root Length Density (cm/cm3)</t>
  </si>
  <si>
    <t>Surface area of roots (cm2/cm3)</t>
  </si>
  <si>
    <t>Average Root Diameter (mm)</t>
  </si>
  <si>
    <t>Dry weight of roots (mg/cm3)</t>
  </si>
  <si>
    <t>Yield (t/ha)</t>
  </si>
  <si>
    <t>a-0000001</t>
  </si>
  <si>
    <t>Modern winter OSR</t>
  </si>
  <si>
    <t>RIPR</t>
  </si>
  <si>
    <t>a-0000002</t>
  </si>
  <si>
    <t>BnASSYST-002</t>
  </si>
  <si>
    <t>Remy</t>
  </si>
  <si>
    <t>a-0000003</t>
  </si>
  <si>
    <t>BnASSYST-003</t>
  </si>
  <si>
    <t>Robust</t>
  </si>
  <si>
    <t>a-0000004</t>
  </si>
  <si>
    <t>BnASSYST-004</t>
  </si>
  <si>
    <t>Alaska</t>
  </si>
  <si>
    <t>a-0000005</t>
  </si>
  <si>
    <t>BnASSYST-005</t>
  </si>
  <si>
    <t>Pirola</t>
  </si>
  <si>
    <t>a-0000007</t>
  </si>
  <si>
    <t>BnASSYST-007</t>
  </si>
  <si>
    <t>Milena</t>
  </si>
  <si>
    <t>a-0000008</t>
  </si>
  <si>
    <t>BnASSYST-008</t>
  </si>
  <si>
    <t>Allure</t>
  </si>
  <si>
    <t>a-0000009</t>
  </si>
  <si>
    <t>BnASSYST-009</t>
  </si>
  <si>
    <t>Agalon</t>
  </si>
  <si>
    <t>a-0000010</t>
  </si>
  <si>
    <t>BnASSYST-010</t>
  </si>
  <si>
    <t>K615</t>
  </si>
  <si>
    <t>a-0000011</t>
  </si>
  <si>
    <t>BnASSYST-011</t>
  </si>
  <si>
    <t>Picasso</t>
  </si>
  <si>
    <t>a-0000012</t>
  </si>
  <si>
    <t>BnASSYST-012</t>
  </si>
  <si>
    <t>Lord</t>
  </si>
  <si>
    <t>a-0000013</t>
  </si>
  <si>
    <t>BnASSYST-013</t>
  </si>
  <si>
    <t>KW3077</t>
  </si>
  <si>
    <t>a-0000014</t>
  </si>
  <si>
    <t>a-0000015</t>
  </si>
  <si>
    <t>BnASSYST-015</t>
  </si>
  <si>
    <t>Rapid</t>
  </si>
  <si>
    <t>a-0000016</t>
  </si>
  <si>
    <t>BnASSYST-016</t>
  </si>
  <si>
    <t>Boston</t>
  </si>
  <si>
    <t>a-0000017</t>
  </si>
  <si>
    <t>a-0000018</t>
  </si>
  <si>
    <t>BnASSYST-018</t>
  </si>
  <si>
    <t>Montego</t>
  </si>
  <si>
    <t>a-0000020</t>
  </si>
  <si>
    <t>BnASSYST-020</t>
  </si>
  <si>
    <t>Pacific</t>
  </si>
  <si>
    <t>a-0000021</t>
  </si>
  <si>
    <t>BnASSYST-021</t>
  </si>
  <si>
    <t>Savannah</t>
  </si>
  <si>
    <t>a-0000022</t>
  </si>
  <si>
    <t>BnASSYST-022</t>
  </si>
  <si>
    <t>Missouri</t>
  </si>
  <si>
    <t>a-0000023</t>
  </si>
  <si>
    <t>BnASSYST-023</t>
  </si>
  <si>
    <t>Manitoba</t>
  </si>
  <si>
    <t>a-0000024</t>
  </si>
  <si>
    <t>BnASSYST-024</t>
  </si>
  <si>
    <t>Ladoga</t>
  </si>
  <si>
    <t>a-0000025</t>
  </si>
  <si>
    <t>BnASSYST-025</t>
  </si>
  <si>
    <t>Atlantic</t>
  </si>
  <si>
    <t>a-0000026</t>
  </si>
  <si>
    <t>BnASSYST-026</t>
  </si>
  <si>
    <t>Cooper</t>
  </si>
  <si>
    <t>a-0000027</t>
  </si>
  <si>
    <t>BnASSYST-027</t>
  </si>
  <si>
    <t>Licapo</t>
  </si>
  <si>
    <t>a-0000028</t>
  </si>
  <si>
    <t>a-0000029</t>
  </si>
  <si>
    <t>BnASSYST-029</t>
  </si>
  <si>
    <t>Idol</t>
  </si>
  <si>
    <t>a-0000030</t>
  </si>
  <si>
    <t>BnASSYST-030</t>
  </si>
  <si>
    <t>Vivol</t>
  </si>
  <si>
    <t>a-0000031</t>
  </si>
  <si>
    <t>BnASSYST-031</t>
  </si>
  <si>
    <t>BRISTOL</t>
  </si>
  <si>
    <t>a-0000032</t>
  </si>
  <si>
    <t>BnASSYST-032</t>
  </si>
  <si>
    <t>Lirajet</t>
  </si>
  <si>
    <t>a-0000033</t>
  </si>
  <si>
    <t>a-0000034</t>
  </si>
  <si>
    <t>BnASSYST-034</t>
  </si>
  <si>
    <t>Lipid</t>
  </si>
  <si>
    <t>a-0000035</t>
  </si>
  <si>
    <t>BnASSYST-035</t>
  </si>
  <si>
    <t>Lipton</t>
  </si>
  <si>
    <t>a-0000036</t>
  </si>
  <si>
    <t>BnASSYST-036</t>
  </si>
  <si>
    <t>Lisek</t>
  </si>
  <si>
    <t>a-0000037</t>
  </si>
  <si>
    <t>BnASSYST-037</t>
  </si>
  <si>
    <t>Contact</t>
  </si>
  <si>
    <t>a-0000038</t>
  </si>
  <si>
    <t>BnASSYST-038</t>
  </si>
  <si>
    <t>Lion</t>
  </si>
  <si>
    <t>a-0000039</t>
  </si>
  <si>
    <t>BnASSYST-039</t>
  </si>
  <si>
    <t>OASE</t>
  </si>
  <si>
    <t>a-0000040</t>
  </si>
  <si>
    <t>BnASSYST-040</t>
  </si>
  <si>
    <t>Apex</t>
  </si>
  <si>
    <t>a-0000042</t>
  </si>
  <si>
    <t>BnASSYST-042</t>
  </si>
  <si>
    <t>Magnum</t>
  </si>
  <si>
    <t>a-0000044</t>
  </si>
  <si>
    <t>BnASSYST-044</t>
  </si>
  <si>
    <t>Laser</t>
  </si>
  <si>
    <t>a-0000045</t>
  </si>
  <si>
    <t>BnASSYST-045</t>
  </si>
  <si>
    <t>Fortis</t>
  </si>
  <si>
    <t>a-0000046</t>
  </si>
  <si>
    <t>a-0000047</t>
  </si>
  <si>
    <t>BnASSYST-047</t>
  </si>
  <si>
    <t>Roxet</t>
  </si>
  <si>
    <t>a-0000048</t>
  </si>
  <si>
    <t>BnASSYST-048</t>
  </si>
  <si>
    <t>NK Bravour</t>
  </si>
  <si>
    <t>a-0000049</t>
  </si>
  <si>
    <t>BnASSYST-049</t>
  </si>
  <si>
    <t>NK Fair</t>
  </si>
  <si>
    <t>a-0000050</t>
  </si>
  <si>
    <t>BnASSYST-050</t>
  </si>
  <si>
    <t>Aviso</t>
  </si>
  <si>
    <t>a-0000051</t>
  </si>
  <si>
    <t>BnASSYST-051</t>
  </si>
  <si>
    <t>Sansibar</t>
  </si>
  <si>
    <t>a-0000052</t>
  </si>
  <si>
    <t>BnASSYST-052</t>
  </si>
  <si>
    <t>SWGospel</t>
  </si>
  <si>
    <t>a-0000053</t>
  </si>
  <si>
    <t>BnASSYST-053</t>
  </si>
  <si>
    <t>Verona</t>
  </si>
  <si>
    <t>a-0000054</t>
  </si>
  <si>
    <t>a-0000055</t>
  </si>
  <si>
    <t>BnASSYST-055</t>
  </si>
  <si>
    <t>Expert</t>
  </si>
  <si>
    <t>a-0000056</t>
  </si>
  <si>
    <t>BnASSYST-056</t>
  </si>
  <si>
    <t>Musette</t>
  </si>
  <si>
    <t>a-0000057</t>
  </si>
  <si>
    <t>BnASSYST-057</t>
  </si>
  <si>
    <t>Kvintett</t>
  </si>
  <si>
    <t>a-0000058</t>
  </si>
  <si>
    <t>BnASSYST-058</t>
  </si>
  <si>
    <t>Falstaff</t>
  </si>
  <si>
    <t>a-0000059</t>
  </si>
  <si>
    <t>BnASSYST-059</t>
  </si>
  <si>
    <t>SW Sinatra</t>
  </si>
  <si>
    <t>a-0000060</t>
  </si>
  <si>
    <t>BnASSYST-060</t>
  </si>
  <si>
    <t>Viking</t>
  </si>
  <si>
    <t>a-0000061</t>
  </si>
  <si>
    <t>BnASSYST-061</t>
  </si>
  <si>
    <t>Aragon</t>
  </si>
  <si>
    <t>a-0000062</t>
  </si>
  <si>
    <t>BnASSYST-062</t>
  </si>
  <si>
    <t>Aurum</t>
  </si>
  <si>
    <t>a-0000065</t>
  </si>
  <si>
    <t>BnASSYST-065</t>
  </si>
  <si>
    <t>Rasmus</t>
  </si>
  <si>
    <t>a-0000066</t>
  </si>
  <si>
    <t>BnASSYST-066</t>
  </si>
  <si>
    <t>Gefion</t>
  </si>
  <si>
    <t>a-0000067</t>
  </si>
  <si>
    <t>BnASSYST-067</t>
  </si>
  <si>
    <t>Nugget</t>
  </si>
  <si>
    <t>a-0000068</t>
  </si>
  <si>
    <t>BnASSYST-068</t>
  </si>
  <si>
    <t>Zephir</t>
  </si>
  <si>
    <t>a-0000069</t>
  </si>
  <si>
    <t>BnASSYST-069</t>
  </si>
  <si>
    <t>SLM 0413</t>
  </si>
  <si>
    <t>a-0000070</t>
  </si>
  <si>
    <t>BnASSYST-070</t>
  </si>
  <si>
    <t>SLM 0512</t>
  </si>
  <si>
    <t>a-0000071</t>
  </si>
  <si>
    <t>BnASSYST-071</t>
  </si>
  <si>
    <t>LSF 0519</t>
  </si>
  <si>
    <t>a-0000072</t>
  </si>
  <si>
    <t>BnASSYST-072</t>
  </si>
  <si>
    <t>Beluga</t>
  </si>
  <si>
    <t>a-0000073</t>
  </si>
  <si>
    <t>BnASSYST-073</t>
  </si>
  <si>
    <t>Amor</t>
  </si>
  <si>
    <t>a-0000074</t>
  </si>
  <si>
    <t>BnASSYST-074</t>
  </si>
  <si>
    <t>Ascona</t>
  </si>
  <si>
    <t>a-0000075</t>
  </si>
  <si>
    <t>a-0000076</t>
  </si>
  <si>
    <t>BnASSYST-076</t>
  </si>
  <si>
    <t>Caramba</t>
  </si>
  <si>
    <t>a-0000077</t>
  </si>
  <si>
    <t>BnASSYST-077</t>
  </si>
  <si>
    <t>Duell</t>
  </si>
  <si>
    <t>a-0000078</t>
  </si>
  <si>
    <t>BnASSYST-078</t>
  </si>
  <si>
    <t>Express 617</t>
  </si>
  <si>
    <t>a-0000079</t>
  </si>
  <si>
    <t>BnASSYST-079</t>
  </si>
  <si>
    <t>Jessica</t>
  </si>
  <si>
    <t>a-0000080</t>
  </si>
  <si>
    <t>a-0000081</t>
  </si>
  <si>
    <t>BnASSYST-081</t>
  </si>
  <si>
    <t>Pollen</t>
  </si>
  <si>
    <t>a-0000082</t>
  </si>
  <si>
    <t>a-0000083</t>
  </si>
  <si>
    <t>BnASSYST-083</t>
  </si>
  <si>
    <t>Wotan</t>
  </si>
  <si>
    <t>a-0000084</t>
  </si>
  <si>
    <t>BnASSYST-084</t>
  </si>
  <si>
    <t>NK Nemax</t>
  </si>
  <si>
    <t>a-0000085</t>
  </si>
  <si>
    <t>BnASSYST-085</t>
  </si>
  <si>
    <t>NK Passion</t>
  </si>
  <si>
    <t>a-0000088</t>
  </si>
  <si>
    <t>BnASSYST-088</t>
  </si>
  <si>
    <t>KW1519</t>
  </si>
  <si>
    <t>a-0000089</t>
  </si>
  <si>
    <t>BnASSYST-089</t>
  </si>
  <si>
    <t>AMBER X COMMANCHE DH LINE</t>
  </si>
  <si>
    <t>Winter OSR</t>
  </si>
  <si>
    <t>a-0000090</t>
  </si>
  <si>
    <t>BnASSYST-090</t>
  </si>
  <si>
    <t>APEX-93_5 X GINYOU_3 DH LINE</t>
  </si>
  <si>
    <t>a-0000091</t>
  </si>
  <si>
    <t>BnASSYST-091</t>
  </si>
  <si>
    <t>BIENVENU DH4</t>
  </si>
  <si>
    <t>a-0000093</t>
  </si>
  <si>
    <t>BnASSYST-093</t>
  </si>
  <si>
    <t>CANBERRA x COURAGE DH LINE</t>
  </si>
  <si>
    <t>a-0000096</t>
  </si>
  <si>
    <t>BnASSYST-096</t>
  </si>
  <si>
    <t>HANSEN X GASPARD DH LINE</t>
  </si>
  <si>
    <t>a-0000097</t>
  </si>
  <si>
    <t>BnASSYST-097</t>
  </si>
  <si>
    <t>MADRIGAL x RECITAL DH LINE</t>
  </si>
  <si>
    <t>a-0000098</t>
  </si>
  <si>
    <t>BnASSYST-098</t>
  </si>
  <si>
    <t>RAFAL DH1</t>
  </si>
  <si>
    <t>a-0000099</t>
  </si>
  <si>
    <t>BnASSYST-099</t>
  </si>
  <si>
    <t>TAPIDOR DH</t>
  </si>
  <si>
    <t>a-0000101</t>
  </si>
  <si>
    <t>BnASSYST-101</t>
  </si>
  <si>
    <t>EUROL</t>
  </si>
  <si>
    <t>a-0000102</t>
  </si>
  <si>
    <t>BnASSYST-102</t>
  </si>
  <si>
    <t>Lesira</t>
  </si>
  <si>
    <t>a-0000105</t>
  </si>
  <si>
    <t>BnASSYST-105</t>
  </si>
  <si>
    <t>LICROWN X EXPRESS DH LINE</t>
  </si>
  <si>
    <t>a-0000106</t>
  </si>
  <si>
    <t>BnASSYST-106</t>
  </si>
  <si>
    <t>SHANNON x WINNER DH LINE</t>
  </si>
  <si>
    <t>a-0000107</t>
  </si>
  <si>
    <t>BnASSYST-107</t>
  </si>
  <si>
    <t>JANETZKIS SCHLESISCHER</t>
  </si>
  <si>
    <t>a-0000108</t>
  </si>
  <si>
    <t>BnASSYST-108</t>
  </si>
  <si>
    <t>LEMBKES MALCHOWER (LENORA)</t>
  </si>
  <si>
    <t>a-0000109</t>
  </si>
  <si>
    <t>BnASSYST-109</t>
  </si>
  <si>
    <t>NORIN</t>
  </si>
  <si>
    <t>a-0000110</t>
  </si>
  <si>
    <t>BnASSYST-110</t>
  </si>
  <si>
    <t>OLIMPIADE</t>
  </si>
  <si>
    <t>a-0000112</t>
  </si>
  <si>
    <t>a-0000113</t>
  </si>
  <si>
    <t>BnASSYST-113</t>
  </si>
  <si>
    <t>Samourai</t>
  </si>
  <si>
    <t>a-0000114</t>
  </si>
  <si>
    <t>BnASSYST-114</t>
  </si>
  <si>
    <t>Sollux</t>
  </si>
  <si>
    <t>a-0000115</t>
  </si>
  <si>
    <t>BnASSYST-115</t>
  </si>
  <si>
    <t>Akela</t>
  </si>
  <si>
    <t>a-0000116</t>
  </si>
  <si>
    <t>BnASSYST-116</t>
  </si>
  <si>
    <t>Erox</t>
  </si>
  <si>
    <t>a-0000117</t>
  </si>
  <si>
    <t>a-0000118</t>
  </si>
  <si>
    <t>a-0000119</t>
  </si>
  <si>
    <t>BnASSYST-119</t>
  </si>
  <si>
    <t>Lirabon</t>
  </si>
  <si>
    <t>a-0000121</t>
  </si>
  <si>
    <t>BnASSYST-121</t>
  </si>
  <si>
    <t>JetNeuf</t>
  </si>
  <si>
    <t>a-0000122</t>
  </si>
  <si>
    <t>BnASSYST-122</t>
  </si>
  <si>
    <t>Cobra</t>
  </si>
  <si>
    <t>a-0000123</t>
  </si>
  <si>
    <t>BnASSYST-123</t>
  </si>
  <si>
    <t>Falcon</t>
  </si>
  <si>
    <t>a-0000124</t>
  </si>
  <si>
    <t>BnASSYST-124</t>
  </si>
  <si>
    <t>Mohican</t>
  </si>
  <si>
    <t>a-0000125</t>
  </si>
  <si>
    <t>BnASSYST-125</t>
  </si>
  <si>
    <t>Flip</t>
  </si>
  <si>
    <t>a-0000126</t>
  </si>
  <si>
    <t>BnASSYST-126</t>
  </si>
  <si>
    <t>Zenith</t>
  </si>
  <si>
    <t>a-0000127</t>
  </si>
  <si>
    <t>BnASSYST-127</t>
  </si>
  <si>
    <t>Phil</t>
  </si>
  <si>
    <t>a-0000128</t>
  </si>
  <si>
    <t>BnASSYST-128</t>
  </si>
  <si>
    <t>Leopard</t>
  </si>
  <si>
    <t>a-0000129</t>
  </si>
  <si>
    <t>BnASSYST-129</t>
  </si>
  <si>
    <t>RESYN-H048</t>
  </si>
  <si>
    <t>a-0000130</t>
  </si>
  <si>
    <t>BnASSYST-130</t>
  </si>
  <si>
    <t>Resyn-G_ S4</t>
  </si>
  <si>
    <t>a-0000131</t>
  </si>
  <si>
    <t>BnASSYST-131</t>
  </si>
  <si>
    <t>Resyn-G_ H226</t>
  </si>
  <si>
    <t>a-0000132</t>
  </si>
  <si>
    <t>BnASSYST-132</t>
  </si>
  <si>
    <t>Anja</t>
  </si>
  <si>
    <t>a-0000133</t>
  </si>
  <si>
    <t>BnASSYST-133</t>
  </si>
  <si>
    <t>Baltia</t>
  </si>
  <si>
    <t>a-0000135</t>
  </si>
  <si>
    <t>BnASSYST-135</t>
  </si>
  <si>
    <t>Brink</t>
  </si>
  <si>
    <t>a-0000136</t>
  </si>
  <si>
    <t>BnASSYST-136</t>
  </si>
  <si>
    <t>Ceres</t>
  </si>
  <si>
    <t>a-0000137</t>
  </si>
  <si>
    <t>BnASSYST-137</t>
  </si>
  <si>
    <t>Coriander</t>
  </si>
  <si>
    <t>a-0000138</t>
  </si>
  <si>
    <t>a-0000139</t>
  </si>
  <si>
    <t>BnASSYST-139</t>
  </si>
  <si>
    <t>Dippes</t>
  </si>
  <si>
    <t>a-0000140</t>
  </si>
  <si>
    <t>BnASSYST-140</t>
  </si>
  <si>
    <t>Doral</t>
  </si>
  <si>
    <t>a-0000141</t>
  </si>
  <si>
    <t>BnASSYST-141</t>
  </si>
  <si>
    <t>Edita</t>
  </si>
  <si>
    <t>a-0000143</t>
  </si>
  <si>
    <t>BnASSYST-143</t>
  </si>
  <si>
    <t xml:space="preserve">Gross-Luesewitzer </t>
  </si>
  <si>
    <t>a-0000144</t>
  </si>
  <si>
    <t>BnASSYST-144</t>
  </si>
  <si>
    <t>G™lzower ?lquell</t>
  </si>
  <si>
    <t>a-0000145</t>
  </si>
  <si>
    <t>BnASSYST-145</t>
  </si>
  <si>
    <t>Hokkai 3-Go</t>
  </si>
  <si>
    <t>a-0000146</t>
  </si>
  <si>
    <t>BnASSYST-146</t>
  </si>
  <si>
    <t>Janpol</t>
  </si>
  <si>
    <t>a-0000147</t>
  </si>
  <si>
    <t>BnASSYST-147</t>
  </si>
  <si>
    <t>Jantar</t>
  </si>
  <si>
    <t>a-0000148</t>
  </si>
  <si>
    <t>BnASSYST-148</t>
  </si>
  <si>
    <t>Jupiter</t>
  </si>
  <si>
    <t>a-0000149</t>
  </si>
  <si>
    <t>BnASSYST-149</t>
  </si>
  <si>
    <t>Krapphauser</t>
  </si>
  <si>
    <t>a-0000150</t>
  </si>
  <si>
    <t>BnASSYST-150</t>
  </si>
  <si>
    <t>Kromerska</t>
  </si>
  <si>
    <t>a-0000151</t>
  </si>
  <si>
    <t>BnASSYST-151</t>
  </si>
  <si>
    <t>Librador</t>
  </si>
  <si>
    <t>a-0000152</t>
  </si>
  <si>
    <t>BnASSYST-152</t>
  </si>
  <si>
    <t>Libritta</t>
  </si>
  <si>
    <t>a-0000153</t>
  </si>
  <si>
    <t>BnASSYST-153</t>
  </si>
  <si>
    <t>Liglory</t>
  </si>
  <si>
    <t>a-0000154</t>
  </si>
  <si>
    <t>BnASSYST-154</t>
  </si>
  <si>
    <t>Liporta</t>
  </si>
  <si>
    <t>a-0000155</t>
  </si>
  <si>
    <t>BnASSYST-155</t>
  </si>
  <si>
    <t>Lirafit</t>
  </si>
  <si>
    <t>a-0000156</t>
  </si>
  <si>
    <t>BnASSYST-156</t>
  </si>
  <si>
    <t>Lirakotta</t>
  </si>
  <si>
    <t>a-0000157</t>
  </si>
  <si>
    <t>BnASSYST-157</t>
  </si>
  <si>
    <t>Madora</t>
  </si>
  <si>
    <t>a-0000160</t>
  </si>
  <si>
    <t>BnASSYST-160</t>
  </si>
  <si>
    <t>Matador</t>
  </si>
  <si>
    <t>a-0000161</t>
  </si>
  <si>
    <t>BnASSYST-161</t>
  </si>
  <si>
    <t>Mestnij</t>
  </si>
  <si>
    <t>a-0000162</t>
  </si>
  <si>
    <t>BnASSYST-162</t>
  </si>
  <si>
    <t>Moldavia</t>
  </si>
  <si>
    <t>a-0000163</t>
  </si>
  <si>
    <t>BnASSYST-163</t>
  </si>
  <si>
    <t>Mytnickij</t>
  </si>
  <si>
    <t>a-0000164</t>
  </si>
  <si>
    <t>BnASSYST-164</t>
  </si>
  <si>
    <t>Nemertschanskij 1</t>
  </si>
  <si>
    <t>a-0000165</t>
  </si>
  <si>
    <t>BnASSYST-165</t>
  </si>
  <si>
    <t>Norde</t>
  </si>
  <si>
    <t>a-0000166</t>
  </si>
  <si>
    <t>BnASSYST-166</t>
  </si>
  <si>
    <t>Panter</t>
  </si>
  <si>
    <t>a-0000168</t>
  </si>
  <si>
    <t>BnASSYST-168</t>
  </si>
  <si>
    <t>Ramses</t>
  </si>
  <si>
    <t>a-0000169</t>
  </si>
  <si>
    <t>BnASSYST-169</t>
  </si>
  <si>
    <t>Sarepta</t>
  </si>
  <si>
    <t>a-0000170</t>
  </si>
  <si>
    <t>BnASSYST-170</t>
  </si>
  <si>
    <t>Skrzeszowicki</t>
  </si>
  <si>
    <t>a-0000171</t>
  </si>
  <si>
    <t>BnASSYST-171</t>
  </si>
  <si>
    <t>Skziverskij</t>
  </si>
  <si>
    <t>a-0000172</t>
  </si>
  <si>
    <t>BnASSYST-172</t>
  </si>
  <si>
    <t>Slovenska Krajova</t>
  </si>
  <si>
    <t>a-0000173</t>
  </si>
  <si>
    <t>BnASSYST-173</t>
  </si>
  <si>
    <t>Sobotkowski</t>
  </si>
  <si>
    <t>a-0000174</t>
  </si>
  <si>
    <t>BnASSYST-174</t>
  </si>
  <si>
    <t>Sonnengold</t>
  </si>
  <si>
    <t>a-0000175</t>
  </si>
  <si>
    <t>BnASSYST-175</t>
  </si>
  <si>
    <t>Start</t>
  </si>
  <si>
    <t>a-0000176</t>
  </si>
  <si>
    <t>BnASSYST-176</t>
  </si>
  <si>
    <t>Trebicska</t>
  </si>
  <si>
    <t>a-0000179</t>
  </si>
  <si>
    <t>BnASSYST-179</t>
  </si>
  <si>
    <t>Wolynski</t>
  </si>
  <si>
    <t>a-0000180</t>
  </si>
  <si>
    <t>BnASSYST-180</t>
  </si>
  <si>
    <t>V8</t>
  </si>
  <si>
    <t>a-0000183</t>
  </si>
  <si>
    <t>BnASSYST-183</t>
  </si>
  <si>
    <t>K26-96</t>
  </si>
  <si>
    <t>a-0000184</t>
  </si>
  <si>
    <t>BnASSYST-184</t>
  </si>
  <si>
    <t>R53</t>
  </si>
  <si>
    <t>a-0000185</t>
  </si>
  <si>
    <t>BnASSYST-185</t>
  </si>
  <si>
    <t>CANARD</t>
  </si>
  <si>
    <t>Winter fodder</t>
  </si>
  <si>
    <t>a-0000186</t>
  </si>
  <si>
    <t>BnASSYST-186</t>
  </si>
  <si>
    <t>MOANA, MOANA RAPE</t>
  </si>
  <si>
    <t>a-0000187</t>
  </si>
  <si>
    <t>BnASSYST-187</t>
  </si>
  <si>
    <t>WINFRED</t>
  </si>
  <si>
    <t>a-0000188</t>
  </si>
  <si>
    <t>BnASSYST-188</t>
  </si>
  <si>
    <t>EMERALD</t>
  </si>
  <si>
    <t>a-0000189</t>
  </si>
  <si>
    <t>BnASSYST-189</t>
  </si>
  <si>
    <t>FORA</t>
  </si>
  <si>
    <t>a-0000190</t>
  </si>
  <si>
    <t>BnASSYST-190</t>
  </si>
  <si>
    <t>Aphid Resistant Rape</t>
  </si>
  <si>
    <t>a-0000191</t>
  </si>
  <si>
    <t>BnASSYST-191</t>
  </si>
  <si>
    <t>Binera</t>
  </si>
  <si>
    <t>a-0000193</t>
  </si>
  <si>
    <t>a-0000194</t>
  </si>
  <si>
    <t>BnASSYST-194</t>
  </si>
  <si>
    <t>English Giant</t>
  </si>
  <si>
    <t>a-0000195</t>
  </si>
  <si>
    <t>BnASSYST-195</t>
  </si>
  <si>
    <t>Liragr™n</t>
  </si>
  <si>
    <t>a-0000196</t>
  </si>
  <si>
    <t>BnASSYST-196</t>
  </si>
  <si>
    <t>Michinaku natane</t>
  </si>
  <si>
    <t>a-0000197</t>
  </si>
  <si>
    <t>BnASSYST-197</t>
  </si>
  <si>
    <t>Nunsdale</t>
  </si>
  <si>
    <t>a-0000199</t>
  </si>
  <si>
    <t>BnASSYST-199</t>
  </si>
  <si>
    <t>Parapluie</t>
  </si>
  <si>
    <t>a-0000200</t>
  </si>
  <si>
    <t>BnASSYST-200</t>
  </si>
  <si>
    <t>Samo</t>
  </si>
  <si>
    <t>a-0000201</t>
  </si>
  <si>
    <t>BnASSYST-201</t>
  </si>
  <si>
    <t>Silona</t>
  </si>
  <si>
    <t>a-0000202</t>
  </si>
  <si>
    <t>BnASSYST-202</t>
  </si>
  <si>
    <t>Chuosenshu</t>
  </si>
  <si>
    <t>Exotics Winter vegetable</t>
  </si>
  <si>
    <t>a-0000203</t>
  </si>
  <si>
    <t>BnASSYST-203</t>
  </si>
  <si>
    <t>Taisetsu</t>
  </si>
  <si>
    <t>a-0000204</t>
  </si>
  <si>
    <t>BnASSYST-204</t>
  </si>
  <si>
    <t>Q100</t>
  </si>
  <si>
    <t>Exotics synthetic</t>
  </si>
  <si>
    <t>a-0000206</t>
  </si>
  <si>
    <t>BnASSYST-206</t>
  </si>
  <si>
    <t>BRAUNER SCHNITTKOHL</t>
  </si>
  <si>
    <t>Exotics Siberian kale</t>
  </si>
  <si>
    <t>a-0000207</t>
  </si>
  <si>
    <t>BnASSYST-207</t>
  </si>
  <si>
    <t>CHEMBERE DZAGUMHANA</t>
  </si>
  <si>
    <t>Exotics unspecified</t>
  </si>
  <si>
    <t>a-0000208</t>
  </si>
  <si>
    <t>BnASSYST-208</t>
  </si>
  <si>
    <t>COUVE NABICA</t>
  </si>
  <si>
    <t>Exotics cauve nabica</t>
  </si>
  <si>
    <t>a-0000209</t>
  </si>
  <si>
    <t>BnASSYST-209</t>
  </si>
  <si>
    <t>RAGGED JACK</t>
  </si>
  <si>
    <t>Exotics rape kale</t>
  </si>
  <si>
    <t>a-0000210</t>
  </si>
  <si>
    <t>BnASSYST-210</t>
  </si>
  <si>
    <t>RED RUSSIAN</t>
  </si>
  <si>
    <t>a-0000211</t>
  </si>
  <si>
    <t>BnASSYST-211</t>
  </si>
  <si>
    <t>SIBERISCHE BOERENKOOL</t>
  </si>
  <si>
    <t>a-0000212</t>
  </si>
  <si>
    <t>BnASSYST-212</t>
  </si>
  <si>
    <t>SLAPSKA, SLAPY</t>
  </si>
  <si>
    <t>a-0000213</t>
  </si>
  <si>
    <t>BnASSYST-213</t>
  </si>
  <si>
    <t>ABUKUMA NATANE</t>
  </si>
  <si>
    <t>Exotics Winter OSR</t>
  </si>
  <si>
    <t>a-0000214</t>
  </si>
  <si>
    <t>BnASSYST-214</t>
  </si>
  <si>
    <t>PI271452</t>
  </si>
  <si>
    <t>a-0000216</t>
  </si>
  <si>
    <t>BnASSYST-216</t>
  </si>
  <si>
    <t>E94197</t>
  </si>
  <si>
    <t>a-0000217</t>
  </si>
  <si>
    <t>BnASSYST-217</t>
  </si>
  <si>
    <t>EVVIN</t>
  </si>
  <si>
    <t>Exotics var. napus</t>
  </si>
  <si>
    <t>a-0000218</t>
  </si>
  <si>
    <t>BnASSYST-218</t>
  </si>
  <si>
    <t>GROENE GRONINGER SNIJMOES</t>
  </si>
  <si>
    <t>a-0000219</t>
  </si>
  <si>
    <t>BnASSYST-219</t>
  </si>
  <si>
    <t>GRæNER SCHNITTKOHL</t>
  </si>
  <si>
    <t>a-0000221</t>
  </si>
  <si>
    <t>BnASSYST-221</t>
  </si>
  <si>
    <t>RAPID CYCLING RAPE (CrGC5)</t>
  </si>
  <si>
    <t>a-0000222</t>
  </si>
  <si>
    <t>BnASSYST-222</t>
  </si>
  <si>
    <t>RUSSIAN KALE</t>
  </si>
  <si>
    <t>Exotics Spring vegetable</t>
  </si>
  <si>
    <t>a-0000224</t>
  </si>
  <si>
    <t>Exotics wild accession</t>
  </si>
  <si>
    <t>a-0000226</t>
  </si>
  <si>
    <t>BnASSYST-229</t>
  </si>
  <si>
    <t>SWU Chinese 1</t>
  </si>
  <si>
    <t>Exotics Semiwinter OSR</t>
  </si>
  <si>
    <t>a-0000227</t>
  </si>
  <si>
    <t>BnASSYST-230</t>
  </si>
  <si>
    <t>SWU Chinese 2</t>
  </si>
  <si>
    <t>a-0000228</t>
  </si>
  <si>
    <t>BnASSYST-231</t>
  </si>
  <si>
    <t>SWU Chinese 3</t>
  </si>
  <si>
    <t>a-0000229</t>
  </si>
  <si>
    <t>BnASSYST-232</t>
  </si>
  <si>
    <t>SWU Chinese 5</t>
  </si>
  <si>
    <t>a-0000232</t>
  </si>
  <si>
    <t>BnASSYST-235</t>
  </si>
  <si>
    <t>SWU Chinese 8</t>
  </si>
  <si>
    <t>a-0000233</t>
  </si>
  <si>
    <t>BnASSYST-236</t>
  </si>
  <si>
    <t>SWU Chinese 9</t>
  </si>
  <si>
    <t>a-0000234</t>
  </si>
  <si>
    <t>BnASSYST-237</t>
  </si>
  <si>
    <t>Zhouyou</t>
  </si>
  <si>
    <t>a-0000389</t>
  </si>
  <si>
    <t>BnASSYST-401</t>
  </si>
  <si>
    <t>VIGE DH1</t>
  </si>
  <si>
    <t>Swede</t>
  </si>
  <si>
    <t>a-0000391</t>
  </si>
  <si>
    <t>swede</t>
  </si>
  <si>
    <t>a-0000393</t>
  </si>
  <si>
    <t>a-0000394</t>
  </si>
  <si>
    <t>BnASSYST-406</t>
  </si>
  <si>
    <t>LORD DERBY</t>
  </si>
  <si>
    <t>a-0000395</t>
  </si>
  <si>
    <t>BnASSYST-407</t>
  </si>
  <si>
    <t>TURNIP/RUTABAGA HYBRID</t>
  </si>
  <si>
    <t>synthetic swede</t>
  </si>
  <si>
    <t>a-0000396</t>
  </si>
  <si>
    <t>BnASSYST-408</t>
  </si>
  <si>
    <t>VOGESA</t>
  </si>
  <si>
    <t>a-0000397</t>
  </si>
  <si>
    <t>BnASSYST-409</t>
  </si>
  <si>
    <t>BRONZE TOP</t>
  </si>
  <si>
    <t>a-0000398</t>
  </si>
  <si>
    <t>a-0000399</t>
  </si>
  <si>
    <t>BnASSYST-411</t>
  </si>
  <si>
    <t>JAUNE A COLLET VERT</t>
  </si>
  <si>
    <t>a-0000401</t>
  </si>
  <si>
    <t>PIKE</t>
  </si>
  <si>
    <t>a-0000402</t>
  </si>
  <si>
    <t>BnASSYST-414</t>
  </si>
  <si>
    <t>SENSATION NZ</t>
  </si>
  <si>
    <t>a-0000403</t>
  </si>
  <si>
    <t>BnASSYST-415</t>
  </si>
  <si>
    <t>Wilhelmsburger</t>
  </si>
  <si>
    <t>a-0000405</t>
  </si>
  <si>
    <t>a-0000406</t>
  </si>
  <si>
    <t>BnASSYST-418</t>
  </si>
  <si>
    <t>Altasweet</t>
  </si>
  <si>
    <t>a-0000409</t>
  </si>
  <si>
    <t>a-0000411</t>
  </si>
  <si>
    <t>BnASSYST-423</t>
  </si>
  <si>
    <t>Britannia</t>
  </si>
  <si>
    <t>a-0000412</t>
  </si>
  <si>
    <t>BnASSYST-424</t>
  </si>
  <si>
    <t>Conqueror Bronze Green Top</t>
  </si>
  <si>
    <t>a-0000414</t>
  </si>
  <si>
    <t>BnASSYST-426</t>
  </si>
  <si>
    <t>Drummonds Purple Top</t>
  </si>
  <si>
    <t>a-0000415</t>
  </si>
  <si>
    <t>BnASSYST-427</t>
  </si>
  <si>
    <t>Essex Model</t>
  </si>
  <si>
    <t>a-0000418</t>
  </si>
  <si>
    <t>a-0000419</t>
  </si>
  <si>
    <t>BnASSYST-431</t>
  </si>
  <si>
    <t>Peerless (Acme)</t>
  </si>
  <si>
    <t>a-0000420</t>
  </si>
  <si>
    <t>a-0000421</t>
  </si>
  <si>
    <t>BnASSYST-433</t>
  </si>
  <si>
    <t>Scotia</t>
  </si>
  <si>
    <t>a-0000422</t>
  </si>
  <si>
    <t>BnASSYST-434</t>
  </si>
  <si>
    <t>Tankard Bronze Top</t>
  </si>
  <si>
    <t>a-0000423</t>
  </si>
  <si>
    <t>BnASSYST-435</t>
  </si>
  <si>
    <t>The Bell</t>
  </si>
  <si>
    <t>a-0000424</t>
  </si>
  <si>
    <t>BnASSYST-436</t>
  </si>
  <si>
    <t>Tina</t>
  </si>
  <si>
    <t>a-0000426</t>
  </si>
  <si>
    <t>BnASSYST-438</t>
  </si>
  <si>
    <t>YORK</t>
  </si>
  <si>
    <t>a-0000430</t>
  </si>
  <si>
    <t>BnASSYST-442</t>
  </si>
  <si>
    <t>Hollandse Gele Roodkop</t>
  </si>
  <si>
    <t>a-0000431</t>
  </si>
  <si>
    <t>BnASSYST-443</t>
  </si>
  <si>
    <t>Brandhaug</t>
  </si>
  <si>
    <t>a-0000433</t>
  </si>
  <si>
    <t>BnASSYST-445</t>
  </si>
  <si>
    <t>Laugabolsrofa</t>
  </si>
  <si>
    <t>a-0000435</t>
  </si>
  <si>
    <t>BnASSYST-447</t>
  </si>
  <si>
    <t>Rotabaggeue</t>
  </si>
  <si>
    <t>a-0000439</t>
  </si>
  <si>
    <t>BnASSYST-451</t>
  </si>
  <si>
    <t>Kalfafellsrofa</t>
  </si>
  <si>
    <t>a-0000440</t>
  </si>
  <si>
    <t>BnASSYST-452</t>
  </si>
  <si>
    <t>Magres Pajberg</t>
  </si>
  <si>
    <t>a-0000441</t>
  </si>
  <si>
    <t>BnASSYST-453</t>
  </si>
  <si>
    <t>Sator Oetofte</t>
  </si>
  <si>
    <t>a-0000442</t>
  </si>
  <si>
    <t>BnASSYST-454</t>
  </si>
  <si>
    <t>Troendersk Kvithamar</t>
  </si>
  <si>
    <t>a-0000805</t>
  </si>
  <si>
    <t>PI169083S7</t>
  </si>
  <si>
    <t>Brassica napus – not sure if winter habit</t>
  </si>
  <si>
    <t>OREGIN</t>
  </si>
  <si>
    <t>a-0000806</t>
  </si>
  <si>
    <t>TaiwanS7</t>
  </si>
  <si>
    <t>a-0000807</t>
  </si>
  <si>
    <t>Shang-YouS7</t>
  </si>
  <si>
    <t>Brassica napus - WOR?</t>
  </si>
  <si>
    <t>a-0000808</t>
  </si>
  <si>
    <t>AngusS7</t>
  </si>
  <si>
    <t>a-0000809</t>
  </si>
  <si>
    <t>DalaTrifoliumS7</t>
  </si>
  <si>
    <t>a-0000810</t>
  </si>
  <si>
    <t>KavlaPodzemnaRumenaMaslena</t>
  </si>
  <si>
    <t>a-0000811</t>
  </si>
  <si>
    <t>MagnificentS7</t>
  </si>
  <si>
    <t>a-0000812</t>
  </si>
  <si>
    <t>Judzae</t>
  </si>
  <si>
    <t>swede landrace</t>
  </si>
  <si>
    <t>a-0000815</t>
  </si>
  <si>
    <t>BryanxFortress</t>
  </si>
  <si>
    <t>winter forage rape</t>
  </si>
  <si>
    <t>a-0000816</t>
  </si>
  <si>
    <t>CapitolxMohican</t>
  </si>
  <si>
    <t>a-0000817</t>
  </si>
  <si>
    <t>Capricorn</t>
  </si>
  <si>
    <t>a-0000818</t>
  </si>
  <si>
    <t>ColumbusxNickel</t>
  </si>
  <si>
    <t>a-0000819</t>
  </si>
  <si>
    <t>Major</t>
  </si>
  <si>
    <t>a-0000821</t>
  </si>
  <si>
    <t>TequillaxAragon</t>
  </si>
  <si>
    <t>a-0000822</t>
  </si>
  <si>
    <t>Shen-LiJutsajS8</t>
  </si>
  <si>
    <t>a-0000823</t>
  </si>
  <si>
    <t>PrimorS7</t>
  </si>
  <si>
    <t>a-0000824</t>
  </si>
  <si>
    <t>RapolS7</t>
  </si>
  <si>
    <t>a-0000825</t>
  </si>
  <si>
    <t>VictorS7</t>
  </si>
  <si>
    <t>a-0000826</t>
  </si>
  <si>
    <t>Tira_S7</t>
  </si>
  <si>
    <t>a-0000831</t>
  </si>
  <si>
    <t>AP8308180101_S7</t>
  </si>
  <si>
    <t>a-0000832</t>
  </si>
  <si>
    <t>Best_of_all_S6</t>
  </si>
  <si>
    <t>a-0000833</t>
  </si>
  <si>
    <t>Bladkool_S6</t>
  </si>
  <si>
    <t>a-0000834</t>
  </si>
  <si>
    <t>Charger</t>
  </si>
  <si>
    <t>a-0000836</t>
  </si>
  <si>
    <t>Compass</t>
  </si>
  <si>
    <t>a-0000837</t>
  </si>
  <si>
    <t>Devon_Champion_S7</t>
  </si>
  <si>
    <t>a-0000838</t>
  </si>
  <si>
    <t>DK_Expower</t>
  </si>
  <si>
    <t>a-0000839</t>
  </si>
  <si>
    <t>a-0000840</t>
  </si>
  <si>
    <t>Global_DH1</t>
  </si>
  <si>
    <t>a-0000841</t>
  </si>
  <si>
    <t>Harper</t>
  </si>
  <si>
    <t>a-0000842</t>
  </si>
  <si>
    <t>Imola</t>
  </si>
  <si>
    <t>a-0000843</t>
  </si>
  <si>
    <t>Incentive</t>
  </si>
  <si>
    <t>a-0000844</t>
  </si>
  <si>
    <t>Kubanskij_S6</t>
  </si>
  <si>
    <t>a-0000814</t>
  </si>
  <si>
    <t>NevinS8</t>
  </si>
  <si>
    <t>a-0000846</t>
  </si>
  <si>
    <t>NewHakuranS6</t>
  </si>
  <si>
    <t>a-0000847</t>
  </si>
  <si>
    <t>PR46W21</t>
  </si>
  <si>
    <t>a-0000848</t>
  </si>
  <si>
    <t>PT211</t>
  </si>
  <si>
    <t>a-0000849</t>
  </si>
  <si>
    <t>Purple_napini_S6</t>
  </si>
  <si>
    <t>a-0000850</t>
  </si>
  <si>
    <t>Quartz</t>
  </si>
  <si>
    <t>a-0000813</t>
  </si>
  <si>
    <t>RanakaalrotS7</t>
  </si>
  <si>
    <t>a-0000820</t>
  </si>
  <si>
    <t>RocketPSTxLizard</t>
  </si>
  <si>
    <t>a-0000827</t>
  </si>
  <si>
    <t>Sesame</t>
  </si>
  <si>
    <t>a-0000853</t>
  </si>
  <si>
    <t>Trinity</t>
  </si>
  <si>
    <t>a-0000854</t>
  </si>
  <si>
    <t>Troy</t>
  </si>
  <si>
    <t>a-0000900</t>
  </si>
  <si>
    <t>ClubrotResistantS7</t>
  </si>
  <si>
    <t>a-0000901</t>
  </si>
  <si>
    <t>Guelzower</t>
  </si>
  <si>
    <t>a-0000902</t>
  </si>
  <si>
    <t>Hanna</t>
  </si>
  <si>
    <t>a-0000903</t>
  </si>
  <si>
    <t>HermesS7</t>
  </si>
  <si>
    <t>a-0000904</t>
  </si>
  <si>
    <t>KubanskijS7</t>
  </si>
  <si>
    <t>a-0000905</t>
  </si>
  <si>
    <t>Ceska</t>
  </si>
  <si>
    <t>a-0000906</t>
  </si>
  <si>
    <t>GulleS8</t>
  </si>
  <si>
    <t>a-0000498</t>
  </si>
  <si>
    <t>a-0000515</t>
  </si>
  <si>
    <t>a-0000499</t>
  </si>
  <si>
    <t>Plot number</t>
  </si>
  <si>
    <t>Block</t>
  </si>
  <si>
    <t>York Accession ID</t>
  </si>
  <si>
    <t>-</t>
  </si>
  <si>
    <t>BN ASSYST No.</t>
  </si>
  <si>
    <t>Score for rooting?</t>
  </si>
  <si>
    <t>Vigour 1-9 score</t>
  </si>
  <si>
    <t>Establishment score (1-5)</t>
  </si>
  <si>
    <r>
      <t>Est. plant population per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at establishment</t>
    </r>
  </si>
  <si>
    <t>Height 17-6-22 (cm)</t>
  </si>
  <si>
    <t>Yield (t/ha at 91% DM)</t>
  </si>
  <si>
    <r>
      <t>% area lodged (&gt;45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</si>
  <si>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r>
      <t>% area leaning at harvest (5-45</t>
    </r>
    <r>
      <rPr>
        <b/>
        <vertAlign val="superscript"/>
        <sz val="11"/>
        <color theme="1"/>
        <rFont val="Calibri"/>
        <family val="2"/>
        <scheme val="minor"/>
      </rPr>
      <t>o</t>
    </r>
    <r>
      <rPr>
        <b/>
        <sz val="11"/>
        <color theme="1"/>
        <rFont val="Calibri"/>
        <family val="2"/>
        <scheme val="minor"/>
      </rPr>
      <t>)</t>
    </r>
  </si>
  <si>
    <t>Rooting dataset plot number</t>
  </si>
  <si>
    <t>Row Labels</t>
  </si>
  <si>
    <t>Grand Total</t>
  </si>
  <si>
    <t>Average of Establishment score (1-5)</t>
  </si>
  <si>
    <t>Average of Est. plant population per m2 at establishment</t>
  </si>
  <si>
    <t>Average of Vigour 1-9 score</t>
  </si>
  <si>
    <t>Average of Yield (t/ha at 91% DM)</t>
  </si>
  <si>
    <t>Average of % area leaning at harvest (5-45o)</t>
  </si>
  <si>
    <t>Average of % area lodged (&gt;45o)</t>
  </si>
  <si>
    <t>Average of Root Length Density (cm/cm3)</t>
  </si>
  <si>
    <t>Average of Surface area of roots (cm2/cm3)</t>
  </si>
  <si>
    <t>Average of Average Root Diameter (mm)</t>
  </si>
  <si>
    <t>Average of Dry weight of roots (mg/cm3)</t>
  </si>
  <si>
    <r>
      <t>Root Length Density (cm/cm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</si>
  <si>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Surface area of roots (cm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</si>
  <si>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r>
      <t>Dry weight of roots (mg/cm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</si>
  <si>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Specific root length (m/g)</t>
  </si>
  <si>
    <t>Sampled for rooting?</t>
  </si>
  <si>
    <t>Y</t>
  </si>
  <si>
    <t>VTE4.C2a/b F2(Cab)-1453-1488 G</t>
  </si>
  <si>
    <t>CER4-like.C1 (1587-1622) - cabxG2000-151b-1-2-2</t>
  </si>
  <si>
    <t>VTE4.C2a/b F2(Cab)-1453-1488 P</t>
  </si>
  <si>
    <t>Imolar</t>
  </si>
  <si>
    <t>CER4-like.C1 (1683-1697) - G2000-83b-1xcab-1-3</t>
  </si>
  <si>
    <t>VTE4.A2a/b (1774)</t>
  </si>
  <si>
    <t>GTR1.A6</t>
  </si>
  <si>
    <t>Cyt P450.C4b/c</t>
  </si>
  <si>
    <t>1367 - k50 g2000-133-1-2-15</t>
  </si>
  <si>
    <t>Height 30-06-23 (cm)</t>
  </si>
  <si>
    <t>*</t>
  </si>
  <si>
    <t>BnASSYST</t>
  </si>
  <si>
    <t>Average of Height 30-06-23 (cm)</t>
  </si>
  <si>
    <t>Height 30-6-23 (cm)</t>
  </si>
  <si>
    <t>N</t>
  </si>
  <si>
    <t/>
  </si>
  <si>
    <t>Average of Specific root length (m/g)</t>
  </si>
  <si>
    <t>Correl with yield</t>
  </si>
  <si>
    <t>Correl with RLD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</si>
</sst>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rgb="FF000000"/>
      <name val="Calibri"/>
      <family val="2"/>
      <scheme val="minor"/>
    </font>
    <font>
      <sz val="12"/>
      <color rgb="FF000000"/>
      <name val="Calibri (Body)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1" applyFont="1" applyBorder="1"/>
    <xf numFmtId="2" fontId="1" fillId="0" borderId="1" xfId="1" applyNumberFormat="1" applyFont="1" applyBorder="1" applyAlignment="1">
      <alignment horizontal="center" wrapText="1"/>
    </xf>
    <xf numFmtId="164" fontId="1" fillId="0" borderId="1" xfId="1" applyNumberFormat="1" applyFont="1" applyBorder="1" applyAlignment="1">
      <alignment horizontal="center" wrapText="1"/>
    </xf>
    <xf numFmtId="0" fontId="3" fillId="0" borderId="0" xfId="1"/>
    <xf numFmtId="2" fontId="3" fillId="0" borderId="0" xfId="1" applyNumberForma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7" fillId="0" borderId="0" xfId="1" applyFont="1"/>
    <xf numFmtId="0" fontId="8" fillId="0" borderId="3" xfId="1" applyFont="1" applyBorder="1"/>
    <xf numFmtId="0" fontId="9" fillId="0" borderId="0" xfId="1" applyFont="1"/>
    <xf numFmtId="0" fontId="10" fillId="2" borderId="0" xfId="1" applyFont="1" applyFill="1"/>
    <xf numFmtId="0" fontId="10" fillId="0" borderId="0" xfId="1" applyFont="1"/>
    <xf numFmtId="0" fontId="8" fillId="2" borderId="0" xfId="1" applyFont="1" applyFill="1"/>
    <xf numFmtId="164" fontId="3" fillId="0" borderId="0" xfId="1" applyNumberFormat="1"/>
    <xf numFmtId="0" fontId="11" fillId="0" borderId="1" xfId="0" applyFont="1" applyBorder="1" applyAlignment="1">
      <alignment wrapText="1"/>
    </xf>
    <xf numFmtId="0" fontId="12" fillId="0" borderId="0" xfId="0" applyFont="1"/>
    <xf numFmtId="2" fontId="1" fillId="0" borderId="1" xfId="0" applyNumberFormat="1" applyFont="1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165" fontId="3" fillId="0" borderId="0" xfId="1" applyNumberFormat="1" applyAlignment="1">
      <alignment horizontal="center" vertical="center"/>
    </xf>
    <xf numFmtId="1" fontId="3" fillId="0" borderId="0" xfId="1" applyNumberFormat="1" applyAlignment="1">
      <alignment horizontal="center" vertical="center"/>
    </xf>
    <xf numFmtId="2" fontId="3" fillId="0" borderId="0" xfId="1" applyNumberFormat="1"/>
    <xf numFmtId="1" fontId="1" fillId="0" borderId="1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166" fontId="1" fillId="0" borderId="1" xfId="0" applyNumberFormat="1" applyFont="1" applyBorder="1" applyAlignment="1">
      <alignment horizontal="center" wrapText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1" fillId="0" borderId="0" xfId="0" applyFont="1"/>
    <xf numFmtId="0" fontId="11" fillId="0" borderId="0" xfId="0" applyFont="1"/>
    <xf numFmtId="2" fontId="1" fillId="0" borderId="0" xfId="0" applyNumberFormat="1" applyFont="1"/>
  </cellXfs>
  <cellStyles count="2">
    <cellStyle name="Normal" xfId="0" builtinId="0"/>
    <cellStyle name="Normal 2" xfId="1" xr:uid="{B74418E3-4FB9-44E9-BF5C-BF68FF58CD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.jones\Downloads\Data%20file%20&amp;%20SHE%20plan%20-%20harvest%202024%20version%20-%20075%20plots.xlsx" TargetMode="External"/><Relationship Id="rId1" Type="http://schemas.openxmlformats.org/officeDocument/2006/relationships/externalLinkPath" Target="file:///C:\Users\laura.jones\Downloads\Data%20file%20&amp;%20SHE%20plan%20-%20harvest%202024%20version%20-%20075%20plo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m123189\Local%20Settings\Temporary%20Internet%20Files\OLKC9B8\Do%20not%20use%20under%20construction%20-%20RM%20data%20file%20template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m123189\Local%20Settings\Temporary%20Internet%20Files\OLKC9B8\masterli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L_Database\Database\Plans\Trial%20Workbook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ite Details "/>
      <sheetName val="SCEPTRE site details tab"/>
      <sheetName val="Trial tasks"/>
      <sheetName val="Trial diary"/>
      <sheetName val="Site location maps"/>
      <sheetName val="Hospital map"/>
      <sheetName val="Field plan"/>
      <sheetName val="Trial plan"/>
      <sheetName val="Randomisation"/>
      <sheetName val="Labels"/>
      <sheetName val="SCEPTRE treatments tab"/>
      <sheetName val="Seed treatment sheet"/>
      <sheetName val="Drilling sheet"/>
      <sheetName val="Site visit sheet"/>
      <sheetName val="Large spraying sheet"/>
      <sheetName val="Small spraying sheet"/>
      <sheetName val="MFS calibration sheet"/>
      <sheetName val="Fertiliser sheet"/>
      <sheetName val="N2O Gas sampling sheet"/>
      <sheetName val="Crop N uptake assess sheet"/>
      <sheetName val="Simple assess sheet 1"/>
      <sheetName val="Simple assess sheet 2"/>
      <sheetName val="Weed assess sheet "/>
      <sheetName val="Disease assess sheet (1 stop)"/>
      <sheetName val="Disease assess sheet (2 stops)"/>
      <sheetName val="Disease assess sheet (4 stops)"/>
      <sheetName val="Disease assess sheet (10 stops)"/>
      <sheetName val="Disease assess sheet (25 stops)"/>
      <sheetName val="Disease assess sheet (50 stops)"/>
      <sheetName val="Assess sheet 3 (2 stops)"/>
      <sheetName val="Assess sheet 3 (4 stops)"/>
      <sheetName val="Assess sheet 3 (5 stops)"/>
      <sheetName val="Assess sheet 3 (10 stops)"/>
      <sheetName val="Assess sheet 3 (15 stops)"/>
      <sheetName val="Assess sheet 3 (25 stops)"/>
      <sheetName val="Assess sheet 3 (50 stops)"/>
      <sheetName val="Assess sheet 4"/>
      <sheetName val="Lodging assessment"/>
      <sheetName val="Canker assessment"/>
      <sheetName val="Sclerotinia assessment"/>
      <sheetName val="Pre-harvest grab sheet"/>
      <sheetName val="Harvest details"/>
      <sheetName val="Yield assess sheet"/>
      <sheetName val="Grain quality details"/>
      <sheetName val="Grain quality assess"/>
      <sheetName val="TGW assess"/>
      <sheetName val="Yield calculation sheet"/>
      <sheetName val="Blank sheet"/>
      <sheetName val="Weather data tab"/>
      <sheetName val="GENSTAT tab"/>
      <sheetName val="Abbott's formula tab"/>
      <sheetName val="WOSR growth stage keys"/>
      <sheetName val="Cereal growth stage key"/>
      <sheetName val="BLW growth stage key"/>
      <sheetName val="Weed abbreviation key"/>
      <sheetName val="Disease abbreviation key"/>
      <sheetName val="Diseases for assess tabs"/>
      <sheetName val="SHE PLAN"/>
      <sheetName val="Mobile details"/>
      <sheetName val="Fieldwork and Journey Planner"/>
      <sheetName val="R.A INDEX"/>
      <sheetName val="R1-Fieldwork"/>
      <sheetName val="R2-Driving"/>
      <sheetName val="R3-Rail"/>
      <sheetName val="RA MATRIX"/>
      <sheetName val="Golden Safety Rules"/>
      <sheetName val="5 Rules of Hand Safety"/>
    </sheetNames>
    <sheetDataSet>
      <sheetData sheetId="0">
        <row r="17">
          <cell r="C17" t="str">
            <v>2023/2024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1">
          <cell r="B11" t="str">
            <v>Block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>
        <row r="5">
          <cell r="B5" t="str">
            <v>BBCH</v>
          </cell>
          <cell r="D5" t="str">
            <v>R S-Bradley</v>
          </cell>
        </row>
        <row r="6">
          <cell r="B6" t="str">
            <v>00 - dry seed</v>
          </cell>
          <cell r="D6" t="str">
            <v>1,0 - both cotyledons unfolded and green</v>
          </cell>
        </row>
        <row r="7">
          <cell r="B7" t="str">
            <v>01 - beginning of seed imbibition</v>
          </cell>
          <cell r="D7" t="str">
            <v>1,1 - first true leaf</v>
          </cell>
        </row>
        <row r="8">
          <cell r="B8" t="str">
            <v>03 - imbibition complete</v>
          </cell>
          <cell r="D8" t="str">
            <v>1,2 - second true leaf</v>
          </cell>
        </row>
        <row r="9">
          <cell r="B9" t="str">
            <v>05 - radicle emerged from seed</v>
          </cell>
          <cell r="D9" t="str">
            <v>1,3 - third true leaf</v>
          </cell>
        </row>
        <row r="10">
          <cell r="B10" t="str">
            <v>07 - hypocotyl with cotyledons emerged from seed</v>
          </cell>
          <cell r="D10" t="str">
            <v>1,4 - fourth true leaf</v>
          </cell>
        </row>
        <row r="11">
          <cell r="B11" t="str">
            <v>08 - hypocotyl with cotelydons growing towards soil surface</v>
          </cell>
          <cell r="D11" t="str">
            <v>1,5 - fifth true leaf</v>
          </cell>
        </row>
        <row r="12">
          <cell r="B12" t="str">
            <v>09 - emergence: cotyledons emerge through soil surface</v>
          </cell>
          <cell r="D12" t="str">
            <v>1,6 - sixth true leaf</v>
          </cell>
        </row>
        <row r="13">
          <cell r="B13" t="str">
            <v>10 - cotyledons completely unfolded</v>
          </cell>
          <cell r="D13" t="str">
            <v>1,7 - seventh true leaf</v>
          </cell>
        </row>
        <row r="14">
          <cell r="B14" t="str">
            <v>11 - first leaf unfolded</v>
          </cell>
          <cell r="D14" t="str">
            <v>1,8 - eighth true leaf</v>
          </cell>
        </row>
        <row r="15">
          <cell r="B15" t="str">
            <v>12 - 2 leaves unfolded</v>
          </cell>
          <cell r="D15" t="str">
            <v>1,9 - ninth true leaf</v>
          </cell>
        </row>
        <row r="16">
          <cell r="B16" t="str">
            <v>13 - 3 leaves unfolded</v>
          </cell>
          <cell r="D16" t="str">
            <v>1,10 - tenth true leaf</v>
          </cell>
        </row>
        <row r="17">
          <cell r="B17" t="str">
            <v>14 - 4 leaves unfolded</v>
          </cell>
          <cell r="D17" t="str">
            <v>1,11 - eleventh true leaf</v>
          </cell>
        </row>
        <row r="18">
          <cell r="B18" t="str">
            <v>15 - 5 leaves unfolded</v>
          </cell>
          <cell r="D18" t="str">
            <v>1,12  - twelfth true leaf</v>
          </cell>
        </row>
        <row r="19">
          <cell r="B19" t="str">
            <v>16 - 6 leaves unfolded</v>
          </cell>
          <cell r="D19" t="str">
            <v>1,13 - thirteenth true leaf</v>
          </cell>
        </row>
        <row r="20">
          <cell r="B20" t="str">
            <v>17 - 7 leaves unfolded</v>
          </cell>
          <cell r="D20" t="str">
            <v>1,14 - fourteenth true leaf</v>
          </cell>
        </row>
        <row r="21">
          <cell r="B21" t="str">
            <v>18 - 8 leaves unfolded</v>
          </cell>
          <cell r="D21" t="str">
            <v>1,15 - fifteenth true leaf</v>
          </cell>
        </row>
        <row r="22">
          <cell r="B22" t="str">
            <v>19 - 9 or more leaves unfolded</v>
          </cell>
          <cell r="D22" t="str">
            <v>2,0 - no internodes (rosette)</v>
          </cell>
        </row>
        <row r="23">
          <cell r="B23" t="str">
            <v>20 - no side shoots</v>
          </cell>
          <cell r="D23" t="str">
            <v>2, 1 - one internode</v>
          </cell>
        </row>
        <row r="24">
          <cell r="B24" t="str">
            <v>21 - beginning of side shoot development: first side shoot detectable</v>
          </cell>
          <cell r="D24" t="str">
            <v>2,2 - two internodes</v>
          </cell>
        </row>
        <row r="25">
          <cell r="B25" t="str">
            <v>22 - 2 side shoots detectable</v>
          </cell>
          <cell r="D25" t="str">
            <v>2,3 - three internodes</v>
          </cell>
        </row>
        <row r="26">
          <cell r="B26" t="str">
            <v>23 - 3 side shoots detectable</v>
          </cell>
          <cell r="D26" t="str">
            <v>2,4 - four internodes</v>
          </cell>
        </row>
        <row r="27">
          <cell r="B27" t="str">
            <v>24 - 4 side shoots detectable</v>
          </cell>
          <cell r="D27" t="str">
            <v>2,5 - five internodes</v>
          </cell>
        </row>
        <row r="28">
          <cell r="B28" t="str">
            <v>25 - 5 side shoots detectable</v>
          </cell>
          <cell r="D28" t="str">
            <v>2,6 - six internodes</v>
          </cell>
        </row>
        <row r="29">
          <cell r="B29" t="str">
            <v>26 - 6 side shoots detectable</v>
          </cell>
          <cell r="D29" t="str">
            <v>2,7 - seven internodes</v>
          </cell>
        </row>
        <row r="30">
          <cell r="B30" t="str">
            <v>27 - 7 side shoots detectable</v>
          </cell>
          <cell r="D30" t="str">
            <v>2,8 - eight internodes</v>
          </cell>
        </row>
        <row r="31">
          <cell r="B31" t="str">
            <v>28 - 8 side shoots detectable</v>
          </cell>
          <cell r="D31" t="str">
            <v>2,9 - nine internodes</v>
          </cell>
        </row>
        <row r="32">
          <cell r="B32" t="str">
            <v>29 - end of side shoot development: 9 or more side shoots detectable</v>
          </cell>
          <cell r="D32" t="str">
            <v>2,10 - ten internodes</v>
          </cell>
        </row>
        <row r="33">
          <cell r="B33" t="str">
            <v>30 - beginning of stem elongation: no internodes (rosette)</v>
          </cell>
          <cell r="D33" t="str">
            <v>3,0 - only leaf buds present</v>
          </cell>
        </row>
        <row r="34">
          <cell r="B34" t="str">
            <v>31 - 1 visibly extended internode</v>
          </cell>
          <cell r="D34" t="str">
            <v>3,1 - flower buds present but enclosed by leaves</v>
          </cell>
        </row>
        <row r="35">
          <cell r="B35" t="str">
            <v>32 - 2 visible extended internodes</v>
          </cell>
          <cell r="D35" t="str">
            <v>3,3 - flower buds visible from above (green bud)</v>
          </cell>
        </row>
        <row r="36">
          <cell r="B36" t="str">
            <v>33 - 3 visible extended internodes</v>
          </cell>
          <cell r="D36" t="str">
            <v>3,5 - flower buds raised above leaves</v>
          </cell>
        </row>
        <row r="37">
          <cell r="B37" t="str">
            <v>34 - 4 visible extended internodes</v>
          </cell>
          <cell r="D37" t="str">
            <v>3,6 - first flower stalks extending</v>
          </cell>
        </row>
        <row r="38">
          <cell r="B38" t="str">
            <v>35 - 5 visible extended internodes</v>
          </cell>
          <cell r="D38" t="str">
            <v>3,7 - first flower buds yellos (yellow bud)</v>
          </cell>
        </row>
        <row r="39">
          <cell r="B39" t="str">
            <v>36 - 6 visible extended internodes</v>
          </cell>
          <cell r="D39" t="str">
            <v>4,0 - first flower opened</v>
          </cell>
        </row>
        <row r="40">
          <cell r="B40" t="str">
            <v>37 - 7 visible extended internodes</v>
          </cell>
          <cell r="D40" t="str">
            <v>4,1 - 10 % all buds opened</v>
          </cell>
        </row>
        <row r="41">
          <cell r="B41" t="str">
            <v>38 - 8 visible extended internodes</v>
          </cell>
          <cell r="D41" t="str">
            <v>4,2 - 20% all buds opened</v>
          </cell>
        </row>
        <row r="42">
          <cell r="B42" t="str">
            <v>39 - 9 or more visibly extended internodes</v>
          </cell>
          <cell r="D42" t="str">
            <v>4,3 - 30 % all buds opened</v>
          </cell>
        </row>
        <row r="43">
          <cell r="B43" t="str">
            <v>50 - flower buds present, still enclosed by leaves</v>
          </cell>
          <cell r="D43" t="str">
            <v>4,4 - 40% all buds opened</v>
          </cell>
        </row>
        <row r="44">
          <cell r="B44" t="str">
            <v>52 - flower buds visible from above (green bud)</v>
          </cell>
          <cell r="D44" t="str">
            <v>4,5 - 50 % all buds opened</v>
          </cell>
        </row>
        <row r="45">
          <cell r="B45" t="str">
            <v>53 - flower buds raised above youngest leaves</v>
          </cell>
          <cell r="D45" t="str">
            <v>4,6 - 60% all buds opened</v>
          </cell>
        </row>
        <row r="46">
          <cell r="B46" t="str">
            <v>55 - individual flower buds (main florescence) visible but still closed</v>
          </cell>
          <cell r="D46" t="str">
            <v>4,7 - 70 % all buds opened</v>
          </cell>
        </row>
        <row r="47">
          <cell r="B47" t="str">
            <v>57 - individual flower buds (secondary inflorescences) visible but still closed</v>
          </cell>
          <cell r="D47" t="str">
            <v>4,8 - 80% all buds opened</v>
          </cell>
        </row>
        <row r="48">
          <cell r="B48" t="str">
            <v>59 - first petals visible, flower buds still closed (yellow bud)</v>
          </cell>
          <cell r="D48" t="str">
            <v>4,9 - 90 % all buds opened</v>
          </cell>
        </row>
        <row r="49">
          <cell r="B49" t="str">
            <v>60 - first flowers open</v>
          </cell>
          <cell r="D49" t="str">
            <v>5,1 - 10% potential pods</v>
          </cell>
        </row>
        <row r="50">
          <cell r="B50" t="str">
            <v>61 - 10% of flowers on main raceme open, main raceme elongating</v>
          </cell>
          <cell r="D50" t="str">
            <v>5,2 - 20% potential pods</v>
          </cell>
        </row>
        <row r="51">
          <cell r="B51" t="str">
            <v>62 - 20% of flowers on main raceme open</v>
          </cell>
          <cell r="D51" t="str">
            <v>5,3 - 30% potential pods</v>
          </cell>
        </row>
        <row r="52">
          <cell r="B52" t="str">
            <v>63 - 30% of flowers on main raceme open</v>
          </cell>
          <cell r="D52" t="str">
            <v>5,4 - 40% potential pods</v>
          </cell>
        </row>
        <row r="53">
          <cell r="B53" t="str">
            <v>64 - 40% of flowers on main raceme open</v>
          </cell>
          <cell r="D53" t="str">
            <v>5,5 - 50% potential pods</v>
          </cell>
        </row>
        <row r="54">
          <cell r="B54" t="str">
            <v>65 - 50% of flowers on main raceme open, full flowering, older petals falling</v>
          </cell>
          <cell r="D54" t="str">
            <v>5,6 - 60% potential pods</v>
          </cell>
        </row>
        <row r="55">
          <cell r="B55" t="str">
            <v>67 - flowering declining, majority of petals fallen</v>
          </cell>
          <cell r="D55" t="str">
            <v>5,7 - 70% potential pods</v>
          </cell>
        </row>
        <row r="56">
          <cell r="B56" t="str">
            <v>69 - end of flowering</v>
          </cell>
          <cell r="D56" t="str">
            <v>5,8 - 80% potential pods</v>
          </cell>
        </row>
        <row r="57">
          <cell r="B57" t="str">
            <v>71 - 10% of pods have reached final size</v>
          </cell>
          <cell r="D57" t="str">
            <v>5,9 - all potential pods</v>
          </cell>
        </row>
        <row r="58">
          <cell r="B58" t="str">
            <v>72 - 20% of pods have reached final size</v>
          </cell>
          <cell r="D58" t="str">
            <v>6,1 - seeds expanding</v>
          </cell>
        </row>
        <row r="59">
          <cell r="B59" t="str">
            <v>73 - 30% of pods have reached final size</v>
          </cell>
          <cell r="D59" t="str">
            <v>6,2 - most seeds translucent but full size</v>
          </cell>
        </row>
        <row r="60">
          <cell r="B60" t="str">
            <v>74 - 40% of pods have reached final size</v>
          </cell>
          <cell r="D60" t="str">
            <v>6,3 - most seeds green</v>
          </cell>
        </row>
        <row r="61">
          <cell r="B61" t="str">
            <v>75 - 50% of pods have reached final size</v>
          </cell>
          <cell r="D61" t="str">
            <v>6,4 - most seeds green-brown mottled</v>
          </cell>
        </row>
        <row r="62">
          <cell r="B62" t="str">
            <v>76 - 60% of pods have reached final size</v>
          </cell>
          <cell r="D62" t="str">
            <v>6,5 - most seeds brown</v>
          </cell>
        </row>
        <row r="63">
          <cell r="B63" t="str">
            <v>77 - 70% of pods have reached final size</v>
          </cell>
          <cell r="D63" t="str">
            <v>6,6 - most seeds dark brown</v>
          </cell>
        </row>
        <row r="64">
          <cell r="B64" t="str">
            <v>78 - 80% of pods have reached final size</v>
          </cell>
          <cell r="D64" t="str">
            <v>6,7 - most seeds dark but soft</v>
          </cell>
        </row>
        <row r="65">
          <cell r="B65" t="str">
            <v>79 - nearly all pods have reached final size</v>
          </cell>
          <cell r="D65" t="str">
            <v>6,8 - most seeds dark and hard</v>
          </cell>
        </row>
        <row r="66">
          <cell r="B66" t="str">
            <v>80 - beginning of ripening, seed green, filling pod cavity</v>
          </cell>
          <cell r="D66" t="str">
            <v>6,9 - all seeds black and hard</v>
          </cell>
        </row>
        <row r="67">
          <cell r="B67" t="str">
            <v>81 - 10% of pods ripe, seeds dark and hard</v>
          </cell>
          <cell r="D67" t="str">
            <v>7 - leaf senescence</v>
          </cell>
        </row>
        <row r="68">
          <cell r="B68" t="str">
            <v>82 - 20% of pods ripe, seeds dark and hard</v>
          </cell>
          <cell r="D68" t="str">
            <v>8,1 - most stem green</v>
          </cell>
        </row>
        <row r="69">
          <cell r="B69" t="str">
            <v>83 - 30% of pods ripe, seeds dark and hard</v>
          </cell>
          <cell r="D69" t="str">
            <v>8,5 - hald stem green</v>
          </cell>
        </row>
        <row r="70">
          <cell r="B70" t="str">
            <v>84 - 40% of pods ripe, seeds dark and hard</v>
          </cell>
          <cell r="D70" t="str">
            <v>8,9 - little stem green</v>
          </cell>
        </row>
        <row r="71">
          <cell r="B71" t="str">
            <v>85 - 50% of pods ripe, seeds dark and hard</v>
          </cell>
          <cell r="D71" t="str">
            <v>9,1 - most pods green</v>
          </cell>
        </row>
        <row r="72">
          <cell r="B72" t="str">
            <v>86 - 60% of pods ripe, seeds dark and hard</v>
          </cell>
          <cell r="D72" t="str">
            <v>9,5 - half pods green</v>
          </cell>
        </row>
        <row r="73">
          <cell r="B73" t="str">
            <v>87 - 70% of pods ripe, seeds dark and hard</v>
          </cell>
          <cell r="D73" t="str">
            <v>9,9 - few pods green</v>
          </cell>
        </row>
        <row r="74">
          <cell r="B74" t="str">
            <v>88 - 80% of pods ripe, seeds dark and hard</v>
          </cell>
        </row>
        <row r="75">
          <cell r="B75" t="str">
            <v>89 - 90% of pods ripe, seeds dark and hard</v>
          </cell>
        </row>
        <row r="76">
          <cell r="B76" t="str">
            <v>97 - plant dead and dry</v>
          </cell>
        </row>
        <row r="77">
          <cell r="B77" t="str">
            <v>99 - harvested product</v>
          </cell>
        </row>
      </sheetData>
      <sheetData sheetId="52">
        <row r="5">
          <cell r="B5" t="str">
            <v>Germination</v>
          </cell>
        </row>
        <row r="6">
          <cell r="B6" t="str">
            <v>GS00 - Dry seed</v>
          </cell>
        </row>
        <row r="7">
          <cell r="B7" t="str">
            <v>GS01 - Start of imbibition (water absorption)</v>
          </cell>
        </row>
        <row r="8">
          <cell r="B8" t="str">
            <v>GS03 - Imbibition complete</v>
          </cell>
        </row>
        <row r="9">
          <cell r="B9" t="str">
            <v>GS05 - Radicle (root) emerged from caryopsis (seed)</v>
          </cell>
        </row>
        <row r="10">
          <cell r="B10" t="str">
            <v>GS07 - Coleoptile (shoot) emerged from caryopsis</v>
          </cell>
        </row>
        <row r="11">
          <cell r="B11" t="str">
            <v>GS09 - Leaf just at coleoptile tip</v>
          </cell>
        </row>
        <row r="12">
          <cell r="B12" t="str">
            <v>Seedling growth</v>
          </cell>
        </row>
        <row r="13">
          <cell r="B13" t="str">
            <v>GS10 - First leaf through coleoptile</v>
          </cell>
        </row>
        <row r="14">
          <cell r="B14" t="str">
            <v>GS11 - First leaf unfolded (ligule visible)</v>
          </cell>
        </row>
        <row r="15">
          <cell r="B15" t="str">
            <v>GS12 - 2 leaves unfolded</v>
          </cell>
        </row>
        <row r="16">
          <cell r="B16" t="str">
            <v>GS13 - 3 leaves unfolded</v>
          </cell>
        </row>
        <row r="17">
          <cell r="B17" t="str">
            <v>GS14 - 4 leaves unfolded</v>
          </cell>
        </row>
        <row r="18">
          <cell r="B18" t="str">
            <v>GS15 - 5 leaves unfolded</v>
          </cell>
        </row>
        <row r="19">
          <cell r="B19" t="str">
            <v>GS16 - 6 leaves unfolded</v>
          </cell>
        </row>
        <row r="20">
          <cell r="B20" t="str">
            <v>GS17 - 7 leaves unfolded</v>
          </cell>
        </row>
        <row r="21">
          <cell r="B21" t="str">
            <v>GS18 - 8 leaves unfolded</v>
          </cell>
        </row>
        <row r="22">
          <cell r="B22" t="str">
            <v>GS19 - 9 or more leaves unfolded</v>
          </cell>
        </row>
        <row r="23">
          <cell r="B23" t="str">
            <v>Tillering</v>
          </cell>
        </row>
        <row r="24">
          <cell r="B24" t="str">
            <v>GS20 - Main shoot only</v>
          </cell>
        </row>
        <row r="25">
          <cell r="B25" t="str">
            <v>GS21 - Main shoot and 1 tiller</v>
          </cell>
        </row>
        <row r="26">
          <cell r="B26" t="str">
            <v>GS22 - Main shoot and 2 tillers</v>
          </cell>
        </row>
        <row r="27">
          <cell r="B27" t="str">
            <v>GS23 - Main shoot and 3 tillers</v>
          </cell>
        </row>
        <row r="28">
          <cell r="B28" t="str">
            <v>GS24 - Main shoot and 4 tillers</v>
          </cell>
        </row>
        <row r="29">
          <cell r="B29" t="str">
            <v>GS25 - Main shoot and 5 tillers</v>
          </cell>
        </row>
        <row r="30">
          <cell r="B30" t="str">
            <v>GS26 - Main shoot and 6 tillers</v>
          </cell>
        </row>
        <row r="31">
          <cell r="B31" t="str">
            <v>GS27 - Main shoot and 7 tillers</v>
          </cell>
        </row>
        <row r="32">
          <cell r="B32" t="str">
            <v>GS28 - Main shoot and 8 tillers</v>
          </cell>
        </row>
        <row r="33">
          <cell r="B33" t="str">
            <v>GS29 - Main shoot and 9 or more tillers</v>
          </cell>
        </row>
        <row r="34">
          <cell r="B34" t="str">
            <v>Stem elongation</v>
          </cell>
        </row>
        <row r="35">
          <cell r="B35" t="str">
            <v>GS 30 - Ear @ 1cm (pseudostem erect)</v>
          </cell>
        </row>
        <row r="36">
          <cell r="B36" t="str">
            <v>GS31 - First node detectable</v>
          </cell>
        </row>
        <row r="37">
          <cell r="B37" t="str">
            <v>GS32 - Second node detectable</v>
          </cell>
        </row>
        <row r="38">
          <cell r="B38" t="str">
            <v>GS33 - Third node detectable</v>
          </cell>
        </row>
        <row r="39">
          <cell r="B39" t="str">
            <v>GS34- Fourth node detectable</v>
          </cell>
        </row>
        <row r="40">
          <cell r="B40" t="str">
            <v>GS35 - Fifth node detectable</v>
          </cell>
        </row>
        <row r="41">
          <cell r="B41" t="str">
            <v>GS36- Sixth node detectable</v>
          </cell>
        </row>
        <row r="42">
          <cell r="B42" t="str">
            <v>GS37 - Flag leaf just visible</v>
          </cell>
        </row>
        <row r="43">
          <cell r="B43" t="str">
            <v>GS39 - Flag leaf blade all visible</v>
          </cell>
        </row>
        <row r="44">
          <cell r="B44" t="str">
            <v>Booting</v>
          </cell>
        </row>
        <row r="45">
          <cell r="B45" t="str">
            <v>GS41 - Flag leaf sheath extending</v>
          </cell>
        </row>
        <row r="46">
          <cell r="B46" t="str">
            <v>GS43 - Flag leaf sheath just visibly swollen</v>
          </cell>
        </row>
        <row r="47">
          <cell r="B47" t="str">
            <v>GS45 - Flag leaf sheath swollen</v>
          </cell>
        </row>
        <row r="48">
          <cell r="B48" t="str">
            <v>GS47 - Flag leaf sheath opening</v>
          </cell>
        </row>
        <row r="49">
          <cell r="B49" t="str">
            <v>GS49 - First awns visible (if an awned variety) Barley only</v>
          </cell>
        </row>
        <row r="50">
          <cell r="B50" t="str">
            <v>Ear emergence</v>
          </cell>
        </row>
        <row r="51">
          <cell r="B51" t="str">
            <v>GS51 - First spikelet of ear just visible above flag leaf ligule</v>
          </cell>
        </row>
        <row r="52">
          <cell r="B52" t="str">
            <v>GS53 - One quarter of ear emerged above flag leaf ligule</v>
          </cell>
        </row>
        <row r="53">
          <cell r="B53" t="str">
            <v>GS55 - Half of ear emerged above flag leag ligule</v>
          </cell>
        </row>
        <row r="54">
          <cell r="B54" t="str">
            <v>GS57 - Three quarters of ear emerged above flag leaf ligule</v>
          </cell>
        </row>
        <row r="55">
          <cell r="B55" t="str">
            <v>GS59 - Ear completely emerged above flag leaf ligule</v>
          </cell>
        </row>
        <row r="56">
          <cell r="B56" t="str">
            <v>Flowering</v>
          </cell>
        </row>
        <row r="57">
          <cell r="B57" t="str">
            <v>GS61 - Start of flowering</v>
          </cell>
        </row>
        <row r="58">
          <cell r="B58" t="str">
            <v>GS65 - Flowering half way</v>
          </cell>
        </row>
        <row r="59">
          <cell r="B59" t="str">
            <v>GS69 - Flowering complete</v>
          </cell>
        </row>
        <row r="60">
          <cell r="B60" t="str">
            <v>Milk development</v>
          </cell>
        </row>
        <row r="61">
          <cell r="B61" t="str">
            <v>GS71 - Grain watery ripe</v>
          </cell>
        </row>
        <row r="62">
          <cell r="B62" t="str">
            <v>GS73 - Early milk</v>
          </cell>
        </row>
        <row r="63">
          <cell r="B63" t="str">
            <v>GS75 - Medium milk</v>
          </cell>
        </row>
        <row r="64">
          <cell r="B64" t="str">
            <v>GS77 - Late milk</v>
          </cell>
        </row>
        <row r="65">
          <cell r="B65" t="str">
            <v>Dough development</v>
          </cell>
        </row>
        <row r="66">
          <cell r="B66" t="str">
            <v>GS83 - Early dough</v>
          </cell>
        </row>
        <row r="67">
          <cell r="B67" t="str">
            <v>GS85 - Soft dough</v>
          </cell>
        </row>
        <row r="68">
          <cell r="B68" t="str">
            <v>GS87 - Hard dough (thumbnail impression held)</v>
          </cell>
        </row>
        <row r="69">
          <cell r="B69" t="str">
            <v>Ripening</v>
          </cell>
        </row>
        <row r="70">
          <cell r="B70" t="str">
            <v>GS91 - Grain hard (difficult to divide)</v>
          </cell>
        </row>
        <row r="71">
          <cell r="B71" t="str">
            <v>GS92 - Grain hard (not dented by thumbnail)</v>
          </cell>
        </row>
        <row r="72">
          <cell r="B72" t="str">
            <v>GS93 - Grain loosening by daytime</v>
          </cell>
        </row>
        <row r="73">
          <cell r="B73" t="str">
            <v>GS94 - Over-ripe, straw dead and collapsing</v>
          </cell>
        </row>
        <row r="74">
          <cell r="B74" t="str">
            <v>GS95 - Seed dormant</v>
          </cell>
        </row>
      </sheetData>
      <sheetData sheetId="53">
        <row r="14">
          <cell r="B14" t="str">
            <v>BBSRC broad-leaved weed growth stage key (for grass weeds use cereal growth stage key)</v>
          </cell>
        </row>
        <row r="15">
          <cell r="B15" t="str">
            <v>01 - dry seed</v>
          </cell>
        </row>
        <row r="16">
          <cell r="B16" t="str">
            <v>10 - cotyledons unfolded</v>
          </cell>
        </row>
        <row r="17">
          <cell r="B17" t="str">
            <v>11-19 - 1 to &gt;9 leaves or whorls unfolded</v>
          </cell>
        </row>
        <row r="18">
          <cell r="B18" t="str">
            <v>21-29 - number of side shoots</v>
          </cell>
        </row>
        <row r="19">
          <cell r="B19" t="str">
            <v>30-39 Elowering shoots elongating</v>
          </cell>
        </row>
        <row r="20">
          <cell r="B20" t="str">
            <v>30 - Plants up to 25 mm across/high</v>
          </cell>
        </row>
        <row r="21">
          <cell r="B21" t="str">
            <v>31 - Plants up to 50 mm across/high</v>
          </cell>
        </row>
        <row r="22">
          <cell r="B22" t="str">
            <v>32 - Plants up to 100 mm across/high</v>
          </cell>
        </row>
        <row r="23">
          <cell r="B23" t="str">
            <v>33 - Plants up to 150 mm across/high</v>
          </cell>
        </row>
        <row r="24">
          <cell r="B24" t="str">
            <v>34 - Plants up to 200 mm across/high</v>
          </cell>
        </row>
        <row r="25">
          <cell r="B25" t="str">
            <v>35 - Plants up to 250 mm across/high</v>
          </cell>
        </row>
        <row r="26">
          <cell r="B26" t="str">
            <v>50-59 - flower bud (inflorescence) development</v>
          </cell>
        </row>
        <row r="27">
          <cell r="B27" t="str">
            <v>60-69  flowering</v>
          </cell>
        </row>
        <row r="28">
          <cell r="B28" t="str">
            <v>65 - mid-flowering</v>
          </cell>
        </row>
        <row r="29">
          <cell r="B29" t="str">
            <v>70-79 fruit/seed development and growth</v>
          </cell>
        </row>
        <row r="30">
          <cell r="B30" t="str">
            <v>80-89 fruit seed ripening</v>
          </cell>
        </row>
        <row r="31">
          <cell r="B31" t="str">
            <v>89 fully ripe</v>
          </cell>
        </row>
        <row r="32">
          <cell r="B32" t="str">
            <v>90-99 senescence</v>
          </cell>
        </row>
        <row r="33">
          <cell r="B33" t="str">
            <v>97 - dried up and dead/dormanct</v>
          </cell>
        </row>
      </sheetData>
      <sheetData sheetId="54">
        <row r="5">
          <cell r="B5" t="str">
            <v>Annual meadow-grass (POANN)</v>
          </cell>
        </row>
        <row r="6">
          <cell r="B6" t="str">
            <v>Barley (HORVX)</v>
          </cell>
        </row>
        <row r="7">
          <cell r="B7" t="str">
            <v>Barren brome (BROST)</v>
          </cell>
        </row>
        <row r="8">
          <cell r="B8" t="str">
            <v>Bean, field (VICFX)</v>
          </cell>
        </row>
        <row r="9">
          <cell r="B9" t="str">
            <v>Black bent (AGSGI)</v>
          </cell>
        </row>
        <row r="10">
          <cell r="B10" t="str">
            <v>Black-bindweed (POLCO)</v>
          </cell>
        </row>
        <row r="11">
          <cell r="B11" t="str">
            <v>Black-grass (ALOMY)</v>
          </cell>
        </row>
        <row r="12">
          <cell r="B12" t="str">
            <v>Charlock (SINAR)</v>
          </cell>
        </row>
        <row r="13">
          <cell r="B13" t="str">
            <v>Chickweed, common (STEME)</v>
          </cell>
        </row>
        <row r="14">
          <cell r="B14" t="str">
            <v>Cleavers (GALAP)</v>
          </cell>
        </row>
        <row r="15">
          <cell r="B15" t="str">
            <v>Couch, common (AGRRE)</v>
          </cell>
        </row>
        <row r="16">
          <cell r="B16" t="str">
            <v>Crane's-bill, cut-leaved (GERDI)</v>
          </cell>
        </row>
        <row r="17">
          <cell r="B17" t="str">
            <v>Crane's-bill, dove's-foot (GERMO)</v>
          </cell>
        </row>
        <row r="18">
          <cell r="B18" t="str">
            <v>Creeping thistle (CIRAR)</v>
          </cell>
        </row>
        <row r="19">
          <cell r="B19" t="str">
            <v>False oat-grass (ARREL)</v>
          </cell>
        </row>
        <row r="20">
          <cell r="B20" t="str">
            <v>Fat hen (CHEAL)</v>
          </cell>
        </row>
        <row r="21">
          <cell r="B21" t="str">
            <v>Field forget-me-not (MYOAR)</v>
          </cell>
        </row>
        <row r="22">
          <cell r="B22" t="str">
            <v>Fool's parsley (AETCY)</v>
          </cell>
        </row>
        <row r="23">
          <cell r="B23" t="str">
            <v>Groundsel (SENVU)</v>
          </cell>
        </row>
        <row r="24">
          <cell r="B24" t="str">
            <v>Italian rye-grass (LOLMU)</v>
          </cell>
        </row>
        <row r="25">
          <cell r="B25" t="str">
            <v>Knot-grass (POLAV)</v>
          </cell>
        </row>
        <row r="26">
          <cell r="B26" t="str">
            <v>Meadow brome (BROCO)</v>
          </cell>
        </row>
        <row r="27">
          <cell r="B27" t="str">
            <v>Oilseed rape (BRANN)</v>
          </cell>
        </row>
        <row r="28">
          <cell r="B28" t="str">
            <v>Orache, common (ATXPA)</v>
          </cell>
        </row>
        <row r="29">
          <cell r="B29" t="str">
            <v>Pale persicaria (POLLA)</v>
          </cell>
        </row>
        <row r="30">
          <cell r="B30" t="str">
            <v>Pansy, field (VIOAR)</v>
          </cell>
        </row>
        <row r="31">
          <cell r="B31" t="str">
            <v>Perennial rye-grass (LOLPE)</v>
          </cell>
        </row>
        <row r="32">
          <cell r="B32" t="str">
            <v>Poppy, common (PAPRH)</v>
          </cell>
        </row>
        <row r="33">
          <cell r="B33" t="str">
            <v>Potatoes (SOLTU)</v>
          </cell>
        </row>
        <row r="34">
          <cell r="B34" t="str">
            <v>Red dead-nettle (LAMPU)</v>
          </cell>
        </row>
        <row r="35">
          <cell r="B35" t="str">
            <v>Redshank (POLPE)</v>
          </cell>
        </row>
        <row r="36">
          <cell r="B36" t="str">
            <v>Rough-stalked meadow-grass (POATR)</v>
          </cell>
        </row>
        <row r="37">
          <cell r="B37" t="str">
            <v>Scentless mayweed (MATIN)</v>
          </cell>
        </row>
        <row r="38">
          <cell r="B38" t="str">
            <v>Shepherd's-needle (SCAPV)</v>
          </cell>
        </row>
        <row r="39">
          <cell r="B39" t="str">
            <v>Shepherd's-purse (CAPBP)</v>
          </cell>
        </row>
        <row r="40">
          <cell r="B40" t="str">
            <v>Speedwell, common field (VERPE)</v>
          </cell>
        </row>
        <row r="41">
          <cell r="B41" t="str">
            <v>Speedwell, ivy-leaved (VERHE)</v>
          </cell>
        </row>
        <row r="42">
          <cell r="B42" t="str">
            <v>Wheat (TRZAX)</v>
          </cell>
        </row>
        <row r="43">
          <cell r="B43" t="str">
            <v>Wild-oat (AVEFA)</v>
          </cell>
        </row>
        <row r="44">
          <cell r="B44" t="str">
            <v>Winter wild-oat (AVELU)</v>
          </cell>
        </row>
      </sheetData>
      <sheetData sheetId="55">
        <row r="5">
          <cell r="B5" t="str">
            <v>OSR</v>
          </cell>
        </row>
        <row r="6">
          <cell r="B6" t="str">
            <v>Clubroot (PLADBR)</v>
          </cell>
        </row>
        <row r="7">
          <cell r="B7" t="str">
            <v>Damping off diseases – Pythium and Rhizoctonia (PYTHSP)</v>
          </cell>
        </row>
        <row r="8">
          <cell r="B8" t="str">
            <v>Dark leaf and pod spot (ALTEBA)</v>
          </cell>
        </row>
        <row r="9">
          <cell r="B9" t="str">
            <v>Downy mildew (PEROPA)</v>
          </cell>
        </row>
        <row r="10">
          <cell r="B10" t="str">
            <v>Grey mould (BOTRCI)</v>
          </cell>
        </row>
        <row r="11">
          <cell r="B11" t="str">
            <v>Light leaf spot (PYRPBR)</v>
          </cell>
        </row>
        <row r="12">
          <cell r="B12" t="str">
            <v>Phoma leaf spot (PHOMSP)</v>
          </cell>
        </row>
        <row r="13">
          <cell r="B13" t="str">
            <v>Phoma stem canker (ACOSP)</v>
          </cell>
        </row>
        <row r="14">
          <cell r="B14" t="str">
            <v>Phytophthora root rot (PHYTME)</v>
          </cell>
        </row>
        <row r="15">
          <cell r="B15" t="str">
            <v>Powdery mildew (ERYSCR)</v>
          </cell>
        </row>
        <row r="16">
          <cell r="B16" t="str">
            <v>Rhizoctonia (RHIZSP)</v>
          </cell>
        </row>
        <row r="17">
          <cell r="B17" t="str">
            <v>Ring spot (MYCOBR)</v>
          </cell>
        </row>
        <row r="18">
          <cell r="B18" t="str">
            <v>Sclerotinia stem rot (SCLESC)</v>
          </cell>
        </row>
        <row r="19">
          <cell r="B19" t="str">
            <v>Sooty moulds (ALTESP)</v>
          </cell>
        </row>
        <row r="20">
          <cell r="B20" t="str">
            <v>Turnip mosaic (TuMV)</v>
          </cell>
        </row>
        <row r="21">
          <cell r="B21" t="str">
            <v>Turnip yellows (TuYV)</v>
          </cell>
        </row>
        <row r="22">
          <cell r="B22" t="str">
            <v>Verticillium wilt (VERTSP)</v>
          </cell>
        </row>
        <row r="23">
          <cell r="B23" t="str">
            <v>Virus diseases – Cauliflower mosaic (CaMV)</v>
          </cell>
        </row>
        <row r="24">
          <cell r="B24" t="str">
            <v>Cereal</v>
          </cell>
        </row>
        <row r="25">
          <cell r="B25" t="str">
            <v>Barley Yellow Dwarf Virus (BYDV)</v>
          </cell>
        </row>
        <row r="26">
          <cell r="B26" t="str">
            <v>Black Stem Rust (PUCCGR)</v>
          </cell>
        </row>
        <row r="27">
          <cell r="B27" t="str">
            <v>Brown rust (PUCCSP)</v>
          </cell>
        </row>
        <row r="28">
          <cell r="B28" t="str">
            <v>Eyespot (PSDCSP)</v>
          </cell>
        </row>
        <row r="29">
          <cell r="B29" t="str">
            <v>Fusarium ear blight (FUSASP)</v>
          </cell>
        </row>
        <row r="30">
          <cell r="B30" t="str">
            <v>Fusarium foot rot (FUSASP)</v>
          </cell>
        </row>
        <row r="31">
          <cell r="B31" t="str">
            <v>Leaf and glume blotch (LEPTNO)</v>
          </cell>
        </row>
        <row r="32">
          <cell r="B32" t="str">
            <v>Powdery mildew (ERYSGR)</v>
          </cell>
        </row>
        <row r="33">
          <cell r="B33" t="str">
            <v>Rhizoctonia stunt (PHIZSO)</v>
          </cell>
        </row>
        <row r="34">
          <cell r="B34" t="str">
            <v>Septoria (SEPTTR)</v>
          </cell>
        </row>
        <row r="35">
          <cell r="B35" t="str">
            <v>Sharp Eyespot (RHIZCE)</v>
          </cell>
        </row>
        <row r="36">
          <cell r="B36" t="str">
            <v>Snow rot (TYPHIN)</v>
          </cell>
        </row>
        <row r="37">
          <cell r="B37" t="str">
            <v>Take-all (GAEUGR)</v>
          </cell>
        </row>
        <row r="38">
          <cell r="B38" t="str">
            <v>Tan spot (PYRNSP)</v>
          </cell>
        </row>
        <row r="39">
          <cell r="B39" t="str">
            <v>White leaf spot (MYCOSP)</v>
          </cell>
        </row>
        <row r="40">
          <cell r="B40" t="str">
            <v>Yellow rust (PUCCST)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te Details "/>
      <sheetName val="growth stage keys"/>
      <sheetName val="Trial milestones"/>
      <sheetName val="Trial diary"/>
      <sheetName val="Field plan"/>
      <sheetName val="Trial plan"/>
      <sheetName val="Randomisation"/>
      <sheetName val="Site visit template"/>
      <sheetName val="Spray template details 1 of 2"/>
      <sheetName val="Spray template calc 2 of 2"/>
      <sheetName val="Fertiliser template"/>
      <sheetName val=" Assessments-simple"/>
      <sheetName val="Disease Assess 4 places PR"/>
      <sheetName val="Disease Assess 4 places LS"/>
      <sheetName val="Disease Assess 10 tillers PR"/>
      <sheetName val="Disease Assess 10 tillers LS"/>
      <sheetName val="grain analysis"/>
      <sheetName val="Yield calculations"/>
      <sheetName val="Blank template"/>
      <sheetName val="genstat template"/>
      <sheetName val="growth stage key options"/>
      <sheetName val="#REF"/>
      <sheetName val="notes"/>
      <sheetName val="Mobile details"/>
      <sheetName val="Site_Details_"/>
      <sheetName val="growth_stage_keys"/>
      <sheetName val="Trial_milestones"/>
      <sheetName val="Trial_diary"/>
      <sheetName val="Field_plan"/>
      <sheetName val="Trial_plan"/>
      <sheetName val="Site_visit_template"/>
      <sheetName val="Spray_template_details_1_of_2"/>
      <sheetName val="Spray_template_calc_2_of_2"/>
      <sheetName val="Fertiliser_template"/>
      <sheetName val="_Assessments-simple"/>
      <sheetName val="Disease_Assess_4_places_PR"/>
      <sheetName val="Disease_Assess_4_places_LS"/>
      <sheetName val="Disease_Assess_10_tillers_PR"/>
      <sheetName val="Disease_Assess_10_tillers_LS"/>
      <sheetName val="grain_analysis"/>
      <sheetName val="Yield_calculations"/>
      <sheetName val="Blank_template"/>
      <sheetName val="genstat_template"/>
      <sheetName val="growth_stage_key_o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14">
          <cell r="G14" t="str">
            <v>Header or plot width:</v>
          </cell>
        </row>
      </sheetData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">
          <cell r="G14" t="str">
            <v>Header or plot width:</v>
          </cell>
        </row>
      </sheetData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</sheetNames>
    <sheetDataSet>
      <sheetData sheetId="0">
        <row r="6">
          <cell r="B6" t="str">
            <v>Daniel Kindred</v>
          </cell>
          <cell r="C6" t="str">
            <v>Hugh Edwards</v>
          </cell>
          <cell r="D6" t="str">
            <v>WOSR</v>
          </cell>
          <cell r="E6" t="str">
            <v>Boxworth</v>
          </cell>
          <cell r="F6" t="str">
            <v>2008/2009</v>
          </cell>
          <cell r="G6" t="str">
            <v>Hugh Edwards</v>
          </cell>
          <cell r="H6" t="str">
            <v>Adjuvant</v>
          </cell>
          <cell r="I6" t="str">
            <v>gms/ha</v>
          </cell>
          <cell r="J6" t="str">
            <v>YES</v>
          </cell>
          <cell r="K6" t="str">
            <v>seeds/m2</v>
          </cell>
          <cell r="L6">
            <v>1</v>
          </cell>
          <cell r="M6" t="str">
            <v>ORETO</v>
          </cell>
        </row>
        <row r="7">
          <cell r="B7" t="str">
            <v>David Lockley</v>
          </cell>
          <cell r="C7" t="str">
            <v>Dennis Churchill</v>
          </cell>
          <cell r="D7" t="str">
            <v>Winter wheat</v>
          </cell>
          <cell r="E7" t="str">
            <v>High Mowthorpe</v>
          </cell>
          <cell r="F7" t="str">
            <v>2009/2010</v>
          </cell>
          <cell r="G7" t="str">
            <v>Dennis Churchill</v>
          </cell>
          <cell r="H7" t="str">
            <v>Desiccant</v>
          </cell>
          <cell r="I7" t="str">
            <v>Kgs/ha</v>
          </cell>
          <cell r="J7" t="str">
            <v>NO</v>
          </cell>
          <cell r="K7" t="str">
            <v>kg/ha</v>
          </cell>
          <cell r="L7">
            <v>2</v>
          </cell>
          <cell r="M7" t="str">
            <v>GLP</v>
          </cell>
        </row>
        <row r="8">
          <cell r="B8" t="str">
            <v>Erika Wedgewood</v>
          </cell>
          <cell r="C8" t="str">
            <v>Penny Helme</v>
          </cell>
          <cell r="D8" t="str">
            <v>Winter oats</v>
          </cell>
          <cell r="E8" t="str">
            <v>Rosemaund</v>
          </cell>
          <cell r="F8" t="str">
            <v>2010/2011</v>
          </cell>
          <cell r="G8" t="str">
            <v>Penny Helme</v>
          </cell>
          <cell r="H8" t="str">
            <v>Fungicide</v>
          </cell>
          <cell r="I8" t="str">
            <v>Litres/ha</v>
          </cell>
          <cell r="K8" t="str">
            <v>per pot</v>
          </cell>
          <cell r="L8">
            <v>3</v>
          </cell>
          <cell r="M8" t="str">
            <v>GEP</v>
          </cell>
        </row>
        <row r="9">
          <cell r="B9" t="str">
            <v>Faye Ritchie</v>
          </cell>
          <cell r="C9" t="str">
            <v>Simon Williams</v>
          </cell>
          <cell r="D9" t="str">
            <v>Winter linseed</v>
          </cell>
          <cell r="E9" t="str">
            <v>Terrington</v>
          </cell>
          <cell r="F9" t="str">
            <v>2011/2012</v>
          </cell>
          <cell r="G9" t="str">
            <v>Simon Williams</v>
          </cell>
          <cell r="H9" t="str">
            <v>Herbicide</v>
          </cell>
          <cell r="I9" t="str">
            <v>ml/ha</v>
          </cell>
          <cell r="K9" t="str">
            <v>per tray</v>
          </cell>
          <cell r="L9">
            <v>4</v>
          </cell>
          <cell r="M9" t="str">
            <v>other - see trial diary</v>
          </cell>
        </row>
        <row r="10">
          <cell r="B10" t="str">
            <v>Jeremy Wiltshire</v>
          </cell>
          <cell r="C10" t="str">
            <v>Shane Kennedy</v>
          </cell>
          <cell r="D10" t="str">
            <v>Winter beans</v>
          </cell>
          <cell r="E10" t="str">
            <v>Rickwood</v>
          </cell>
          <cell r="F10" t="str">
            <v>2012/2013</v>
          </cell>
          <cell r="G10" t="str">
            <v>Shane Kennedy</v>
          </cell>
          <cell r="H10" t="str">
            <v>Insecticide</v>
          </cell>
          <cell r="I10" t="str">
            <v>no/m2</v>
          </cell>
          <cell r="K10" t="str">
            <v>per row</v>
          </cell>
          <cell r="L10">
            <v>5</v>
          </cell>
        </row>
        <row r="11">
          <cell r="B11" t="str">
            <v>John Atwood</v>
          </cell>
          <cell r="C11" t="str">
            <v>Carl Wardill</v>
          </cell>
          <cell r="D11" t="str">
            <v>Winter barley</v>
          </cell>
          <cell r="E11" t="str">
            <v>Pwllpeiran</v>
          </cell>
          <cell r="F11" t="str">
            <v>2013/2014</v>
          </cell>
          <cell r="G11" t="str">
            <v>Carl Wardill</v>
          </cell>
          <cell r="H11" t="str">
            <v>Molluscicide</v>
          </cell>
          <cell r="I11" t="str">
            <v>no/pot</v>
          </cell>
        </row>
        <row r="12">
          <cell r="B12" t="str">
            <v>Tom Pope</v>
          </cell>
          <cell r="C12" t="str">
            <v>Pete Hawkins</v>
          </cell>
          <cell r="D12" t="str">
            <v>Sugar beet</v>
          </cell>
          <cell r="F12" t="str">
            <v>2014/2015</v>
          </cell>
          <cell r="G12" t="str">
            <v>Pete Hawkins</v>
          </cell>
          <cell r="H12" t="str">
            <v>PGR</v>
          </cell>
          <cell r="I12" t="str">
            <v>litres/pot</v>
          </cell>
        </row>
        <row r="13">
          <cell r="B13" t="str">
            <v>Jonathan Blake</v>
          </cell>
          <cell r="C13" t="str">
            <v>Frankie Paine</v>
          </cell>
          <cell r="D13" t="str">
            <v>Spring wheat</v>
          </cell>
          <cell r="G13" t="str">
            <v>Frankie Paine</v>
          </cell>
          <cell r="H13" t="str">
            <v>Seed dressing</v>
          </cell>
        </row>
        <row r="14">
          <cell r="B14" t="str">
            <v>Jude Bennison</v>
          </cell>
          <cell r="D14" t="str">
            <v>Spring oats</v>
          </cell>
          <cell r="G14" t="str">
            <v>Tony Wade</v>
          </cell>
          <cell r="H14" t="str">
            <v>see trial diary</v>
          </cell>
        </row>
        <row r="15">
          <cell r="B15" t="str">
            <v>Julie Smith</v>
          </cell>
          <cell r="D15" t="str">
            <v>Spring linseed</v>
          </cell>
          <cell r="G15" t="str">
            <v>Jonathan Blake</v>
          </cell>
        </row>
        <row r="16">
          <cell r="B16" t="str">
            <v>Kim Green</v>
          </cell>
          <cell r="D16" t="str">
            <v>Spring beans</v>
          </cell>
          <cell r="G16" t="str">
            <v>Julie Smith</v>
          </cell>
        </row>
        <row r="17">
          <cell r="B17" t="str">
            <v>Lynn Tatnell</v>
          </cell>
          <cell r="D17" t="str">
            <v>Spring barley</v>
          </cell>
          <cell r="G17" t="str">
            <v>Faye Ritchie</v>
          </cell>
        </row>
        <row r="18">
          <cell r="B18" t="str">
            <v>Mike Grimmer</v>
          </cell>
          <cell r="D18" t="str">
            <v>SOSR</v>
          </cell>
          <cell r="G18" t="str">
            <v>Philip Bounds</v>
          </cell>
        </row>
        <row r="19">
          <cell r="B19" t="str">
            <v>Neil Paveley</v>
          </cell>
          <cell r="D19" t="str">
            <v>Set-a-side</v>
          </cell>
          <cell r="G19" t="str">
            <v>Kim Green</v>
          </cell>
        </row>
        <row r="20">
          <cell r="B20" t="str">
            <v>Pete Berry</v>
          </cell>
          <cell r="D20" t="str">
            <v>Potatoes</v>
          </cell>
        </row>
        <row r="21">
          <cell r="B21" t="str">
            <v>Peter Gladders</v>
          </cell>
          <cell r="D21" t="str">
            <v>other- see trial diary</v>
          </cell>
        </row>
        <row r="22">
          <cell r="B22" t="str">
            <v>Roger S-Bradley</v>
          </cell>
          <cell r="D22" t="str">
            <v>Grass</v>
          </cell>
        </row>
        <row r="23">
          <cell r="B23" t="str">
            <v>Sarah Clarke</v>
          </cell>
          <cell r="D23" t="str">
            <v>Sorbus</v>
          </cell>
        </row>
        <row r="24">
          <cell r="B24" t="str">
            <v>Sarah Cook</v>
          </cell>
          <cell r="D24" t="str">
            <v>Fuschia</v>
          </cell>
        </row>
        <row r="25">
          <cell r="B25" t="str">
            <v>Steve Ellis</v>
          </cell>
          <cell r="D25" t="str">
            <v>Asparagus</v>
          </cell>
        </row>
        <row r="26">
          <cell r="B26" t="str">
            <v>Tim O'Neill</v>
          </cell>
        </row>
        <row r="27">
          <cell r="B27" t="str">
            <v>Susie Roques</v>
          </cell>
        </row>
        <row r="28">
          <cell r="B28" t="str">
            <v>Caroline Young</v>
          </cell>
        </row>
        <row r="29">
          <cell r="B29" t="str">
            <v>Philip Bounds</v>
          </cell>
        </row>
        <row r="30">
          <cell r="B30" t="str">
            <v>Kim Green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al-spec"/>
      <sheetName val="Trial plan"/>
      <sheetName val="Trial Plan 2"/>
      <sheetName val="SiteData1"/>
      <sheetName val="Map of area"/>
      <sheetName val="Field layout sketch"/>
      <sheetName val="Trial layout"/>
      <sheetName val="Plot data 1"/>
      <sheetName val="Plot data 2"/>
      <sheetName val="Plot data 3"/>
      <sheetName val="Diary"/>
      <sheetName val="Agchem details"/>
      <sheetName val="Lists"/>
      <sheetName val="SiteData2"/>
      <sheetName val="Site Details "/>
      <sheetName val="Trial staff involved"/>
      <sheetName val="Trial tasks"/>
      <sheetName val="Trial diary"/>
      <sheetName val="Field plan"/>
      <sheetName val="Randomisation"/>
      <sheetName val="T1 Spray "/>
      <sheetName val="T2 Spray "/>
      <sheetName val="T3 Spray "/>
      <sheetName val="T4 Spray"/>
      <sheetName val="T2 assess"/>
      <sheetName val="T3 assess"/>
      <sheetName val="T4 assess"/>
      <sheetName val="T4 + 2wks assess"/>
      <sheetName val="T4 + 4 wks assess"/>
      <sheetName val="Labels"/>
      <sheetName val="Seed treatment sheet"/>
      <sheetName val="Drilling sheet"/>
      <sheetName val="Site visit sheet"/>
      <sheetName val="Large spraying sheet"/>
      <sheetName val="Small spraying sheet"/>
      <sheetName val="MFS calibration sheet"/>
      <sheetName val="Fertiliser sheet"/>
      <sheetName val="N2O Gas sampling sheet"/>
      <sheetName val="Crop N uptake assess sheet"/>
      <sheetName val="Simple assess sheet 1"/>
      <sheetName val="Simple assess sheet 2"/>
      <sheetName val="Weed assess sheet "/>
      <sheetName val="Fungus assess sheet  (1 stop)"/>
      <sheetName val="Fungus assess sheet (2 stops)"/>
      <sheetName val="Fungus assess sheet (4 stops)"/>
      <sheetName val="Fungus assess sheet (10 stops)"/>
      <sheetName val="Fungus assess sheet (25 stops)"/>
      <sheetName val="Fungus assess sheet (50 stops)"/>
      <sheetName val="Assess sheet 3 (2 stops)"/>
      <sheetName val="Assess sheet 3 (4 stops)"/>
      <sheetName val="Assess sheet 3 (5 stops)"/>
      <sheetName val="Assess sheet 3 (10 stops)"/>
      <sheetName val="Assess sheet 3 (15 stops)"/>
      <sheetName val="Assess sheet 3 (25 stops)"/>
      <sheetName val="Assess sheet 3 (50 stops)"/>
      <sheetName val="Assess sheet 4"/>
      <sheetName val="Canker assess"/>
      <sheetName val="Sclerotinia assess"/>
      <sheetName val="Pre-harvest grab sheet"/>
      <sheetName val="Harvest details"/>
      <sheetName val="Yield assess sheet"/>
      <sheetName val="Grain quality details"/>
      <sheetName val="Grain quality assess sheet"/>
      <sheetName val="Yield calculation sheet"/>
      <sheetName val="GENSTAT sheet"/>
      <sheetName val="Blank sheet"/>
      <sheetName val="WOSR growth stage keys"/>
      <sheetName val="Cereal growth stage key"/>
      <sheetName val="BLW growth stage key"/>
      <sheetName val="Weed abbreviation key"/>
      <sheetName val="Disease abbreviation key"/>
      <sheetName val="Trial_plan"/>
      <sheetName val="Trial_Plan_2"/>
      <sheetName val="Map_of_area"/>
      <sheetName val="Field_layout_sketch"/>
      <sheetName val="Trial_layout"/>
      <sheetName val="Plot_data_1"/>
      <sheetName val="Plot_data_2"/>
      <sheetName val="Plot_data_3"/>
      <sheetName val="Agchem_details"/>
      <sheetName val="Site_Details_"/>
      <sheetName val="Trial_staff_involved"/>
      <sheetName val="Trial_tasks"/>
      <sheetName val="Trial_diary"/>
      <sheetName val="Field_plan"/>
      <sheetName val="T1_Spray_"/>
      <sheetName val="T2_Spray_"/>
      <sheetName val="T3_Spray_"/>
      <sheetName val="T4_Spray"/>
      <sheetName val="T2_assess"/>
      <sheetName val="T3_assess"/>
      <sheetName val="T4_assess"/>
      <sheetName val="T4_+_2wks_assess"/>
      <sheetName val="T4_+_4_wks_assess"/>
      <sheetName val="Seed_treatment_sheet"/>
      <sheetName val="Drilling_sheet"/>
      <sheetName val="Site_visit_sheet"/>
      <sheetName val="Large_spraying_sheet"/>
      <sheetName val="Small_spraying_sheet"/>
      <sheetName val="MFS_calibration_sheet"/>
      <sheetName val="Fertiliser_sheet"/>
      <sheetName val="N2O_Gas_sampling_sheet"/>
      <sheetName val="Crop_N_uptake_assess_sheet"/>
      <sheetName val="Simple_assess_sheet_1"/>
      <sheetName val="Simple_assess_sheet_2"/>
      <sheetName val="Weed_assess_sheet_"/>
      <sheetName val="Fungus_assess_sheet__(1_stop)"/>
      <sheetName val="Fungus_assess_sheet_(2_stops)"/>
      <sheetName val="Fungus_assess_sheet_(4_stops)"/>
      <sheetName val="Fungus_assess_sheet_(10_stops)"/>
      <sheetName val="Fungus_assess_sheet_(25_stops)"/>
      <sheetName val="Fungus_assess_sheet_(50_stops)"/>
      <sheetName val="Assess_sheet_3_(2_stops)"/>
      <sheetName val="Assess_sheet_3_(4_stops)"/>
      <sheetName val="Assess_sheet_3_(5_stops)"/>
      <sheetName val="Assess_sheet_3_(10_stops)"/>
      <sheetName val="Assess_sheet_3_(15_stops)"/>
      <sheetName val="Assess_sheet_3_(25_stops)"/>
      <sheetName val="Assess_sheet_3_(50_stops)"/>
      <sheetName val="Assess_sheet_4"/>
      <sheetName val="Canker_assess"/>
      <sheetName val="Sclerotinia_assess"/>
      <sheetName val="Pre-harvest_grab_sheet"/>
      <sheetName val="Harvest_details"/>
      <sheetName val="Yield_assess_sheet"/>
      <sheetName val="Grain_quality_details"/>
      <sheetName val="Grain_quality_assess_sheet"/>
      <sheetName val="Yield_calculation_sheet"/>
      <sheetName val="GENSTAT_sheet"/>
      <sheetName val="Blank_sheet"/>
      <sheetName val="WOSR_growth_stage_keys"/>
      <sheetName val="Cereal_growth_stage_key"/>
      <sheetName val="BLW_growth_stage_key"/>
      <sheetName val="Weed_abbreviation_key"/>
      <sheetName val="Disease_abbreviation_key"/>
    </sheetNames>
    <sheetDataSet>
      <sheetData sheetId="0"/>
      <sheetData sheetId="1"/>
      <sheetData sheetId="2">
        <row r="2">
          <cell r="A2" t="str">
            <v>WR1159</v>
          </cell>
          <cell r="B2" t="str">
            <v>Fortis</v>
          </cell>
          <cell r="C2">
            <v>2</v>
          </cell>
        </row>
        <row r="3">
          <cell r="A3" t="str">
            <v>WR1272</v>
          </cell>
          <cell r="B3" t="str">
            <v>Disco</v>
          </cell>
          <cell r="C3">
            <v>1</v>
          </cell>
        </row>
        <row r="4">
          <cell r="A4" t="str">
            <v>WR1355</v>
          </cell>
          <cell r="B4" t="str">
            <v>Toccata</v>
          </cell>
          <cell r="C4">
            <v>1</v>
          </cell>
        </row>
        <row r="5">
          <cell r="A5" t="str">
            <v>WR1378</v>
          </cell>
          <cell r="B5" t="str">
            <v>Winner</v>
          </cell>
          <cell r="C5">
            <v>2</v>
          </cell>
        </row>
        <row r="6">
          <cell r="A6" t="str">
            <v>WR1477</v>
          </cell>
          <cell r="B6" t="str">
            <v>Expert</v>
          </cell>
          <cell r="C6">
            <v>2</v>
          </cell>
        </row>
        <row r="7">
          <cell r="A7" t="str">
            <v>WR1573</v>
          </cell>
          <cell r="B7" t="str">
            <v>Es-Astrid</v>
          </cell>
          <cell r="C7">
            <v>2</v>
          </cell>
        </row>
        <row r="8">
          <cell r="A8" t="str">
            <v>WR1583</v>
          </cell>
          <cell r="B8" t="str">
            <v>Lioness</v>
          </cell>
          <cell r="C8">
            <v>2</v>
          </cell>
        </row>
        <row r="9">
          <cell r="A9" t="str">
            <v>WR1592</v>
          </cell>
          <cell r="B9" t="str">
            <v>NKBravour</v>
          </cell>
          <cell r="C9">
            <v>2</v>
          </cell>
        </row>
        <row r="10">
          <cell r="A10" t="str">
            <v>WR1608</v>
          </cell>
          <cell r="B10" t="str">
            <v>Castille</v>
          </cell>
          <cell r="C10">
            <v>2</v>
          </cell>
        </row>
        <row r="11">
          <cell r="A11" t="str">
            <v>WR1684</v>
          </cell>
          <cell r="B11" t="str">
            <v>Excalibur</v>
          </cell>
          <cell r="C11">
            <v>1</v>
          </cell>
        </row>
        <row r="12">
          <cell r="A12" t="str">
            <v>WR1692</v>
          </cell>
          <cell r="B12" t="str">
            <v>Es-Betty</v>
          </cell>
          <cell r="C12">
            <v>1</v>
          </cell>
        </row>
        <row r="13">
          <cell r="A13" t="str">
            <v>WR1703</v>
          </cell>
          <cell r="B13" t="str">
            <v>Barrel</v>
          </cell>
          <cell r="C13">
            <v>2</v>
          </cell>
        </row>
        <row r="14">
          <cell r="A14" t="str">
            <v>WR1704</v>
          </cell>
          <cell r="B14" t="str">
            <v>Symphony</v>
          </cell>
          <cell r="C14">
            <v>2</v>
          </cell>
        </row>
        <row r="15">
          <cell r="A15" t="str">
            <v>WR1710</v>
          </cell>
          <cell r="B15" t="str">
            <v>NK-Grace</v>
          </cell>
          <cell r="C15">
            <v>2</v>
          </cell>
        </row>
        <row r="16">
          <cell r="A16" t="str">
            <v>WR1721</v>
          </cell>
          <cell r="B16" t="str">
            <v>PR46W10</v>
          </cell>
          <cell r="C16">
            <v>1</v>
          </cell>
        </row>
        <row r="17">
          <cell r="A17" t="str">
            <v>WR1753</v>
          </cell>
          <cell r="B17" t="str">
            <v>Tuscan</v>
          </cell>
          <cell r="C17">
            <v>1</v>
          </cell>
        </row>
        <row r="18">
          <cell r="A18" t="str">
            <v>WR1754</v>
          </cell>
          <cell r="B18" t="str">
            <v>Sun</v>
          </cell>
          <cell r="C18">
            <v>2</v>
          </cell>
        </row>
        <row r="19">
          <cell r="A19" t="str">
            <v>WR1758</v>
          </cell>
          <cell r="B19" t="str">
            <v>Imola</v>
          </cell>
          <cell r="C19">
            <v>2</v>
          </cell>
        </row>
        <row r="20">
          <cell r="A20" t="str">
            <v>WR1763</v>
          </cell>
          <cell r="B20" t="str">
            <v>Catalina</v>
          </cell>
          <cell r="C20">
            <v>2</v>
          </cell>
        </row>
        <row r="21">
          <cell r="A21" t="str">
            <v>WR1766</v>
          </cell>
          <cell r="B21" t="str">
            <v>Excel</v>
          </cell>
          <cell r="C21">
            <v>1</v>
          </cell>
        </row>
        <row r="22">
          <cell r="A22" t="str">
            <v>WR1767</v>
          </cell>
          <cell r="B22" t="str">
            <v>Excess</v>
          </cell>
          <cell r="C22">
            <v>1</v>
          </cell>
        </row>
        <row r="23">
          <cell r="A23" t="str">
            <v>WR1776</v>
          </cell>
          <cell r="B23" t="str">
            <v>Clarence</v>
          </cell>
          <cell r="C23">
            <v>2</v>
          </cell>
        </row>
        <row r="24">
          <cell r="A24" t="str">
            <v>WR1780</v>
          </cell>
          <cell r="B24" t="str">
            <v>Hornet</v>
          </cell>
          <cell r="C2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2">
          <cell r="A2" t="str">
            <v>WR1159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>
        <row r="2">
          <cell r="A2">
            <v>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te Storer" refreshedDate="45258.455284143522" createdVersion="8" refreshedVersion="8" minRefreshableVersion="3" recordCount="121" xr:uid="{041630F7-8181-4910-8A09-3E2E18DE4488}">
  <cacheSource type="worksheet">
    <worksheetSource ref="A1:T1048576" sheet="Raw data"/>
  </cacheSource>
  <cacheFields count="20">
    <cacheField name="Plot number" numFmtId="0">
      <sharedItems containsString="0" containsBlank="1" containsNumber="1" containsInteger="1" minValue="101" maxValue="340"/>
    </cacheField>
    <cacheField name="Block" numFmtId="0">
      <sharedItems containsString="0" containsBlank="1" containsNumber="1" containsInteger="1" minValue="1" maxValue="3"/>
    </cacheField>
    <cacheField name="Variety" numFmtId="0">
      <sharedItems containsBlank="1" count="51">
        <s v="Dwarf Essex"/>
        <s v="Campus (farm variety)"/>
        <s v="VTE4.C2a/b F2(Cab)-1453-1488 G"/>
        <s v="Maplus"/>
        <s v="CER4-like.C1 (1587-1622) - cabxG2000-151b-1-2-2"/>
        <s v="Tenor"/>
        <s v="VTE4.C2a/b F2(Cab)-1453-1488 P"/>
        <s v="Imolar"/>
        <s v="CER4-like.C1 (1683-1697) - G2000-83b-1xcab-1-3"/>
        <s v="Cabriolet"/>
        <s v="Castille"/>
        <s v="Mansholt"/>
        <s v="Prince"/>
        <s v="Campari"/>
        <s v="Askari"/>
        <s v="VTE4.A2a/b (1774)"/>
        <s v="Lisabeth"/>
        <s v="GTR1.A6"/>
        <s v="Cyt P450.C4a(1411 to 1447)"/>
        <s v="Capitol"/>
        <s v="Aberdeenshire Prize"/>
        <s v="Cyt P450.C4b/c"/>
        <s v="1367 - k50 g2000-133-1-2-15"/>
        <s v="Escort"/>
        <s v="Elgar"/>
        <s v="Purple Top"/>
        <s v="Smart"/>
        <s v="Bangholm PT"/>
        <s v="Acacia (commercial seed)"/>
        <s v="HUGUENOT"/>
        <s v="FORTIN FAMILY"/>
        <s v="Parkside"/>
        <s v="WILD ACCESSION"/>
        <s v="Rodeo"/>
        <s v="Pike"/>
        <s v="Diamant"/>
        <s v="KOHALIK SININE"/>
        <s v="Temple"/>
        <s v="Orlando"/>
        <s v="Alesi"/>
        <m/>
        <s v="Aspire (commercial seed)" u="1"/>
        <s v="CER4-LIKE.A1(1552-1579)" u="1"/>
        <s v="VTE4.C2a/b" u="1"/>
        <s v="Cyt P450.C4a (1708 to1737)" u="1"/>
        <s v="Kielder (commercial seed)" u="1"/>
        <s v="elF(iso).C8" u="1"/>
        <s v="Aurelia (commercial seed)" u="1"/>
        <s v="Campus (commercial seed)" u="1"/>
        <s v="GTR2.A6" u="1"/>
        <s v="Imola " u="1"/>
      </sharedItems>
    </cacheField>
    <cacheField name="Elsoms number" numFmtId="0">
      <sharedItems containsBlank="1" containsMixedTypes="1" containsNumber="1" containsInteger="1" minValue="1" maxValue="41"/>
    </cacheField>
    <cacheField name="York Accession ID" numFmtId="0">
      <sharedItems containsBlank="1"/>
    </cacheField>
    <cacheField name="BN ASSYST No." numFmtId="0">
      <sharedItems containsBlank="1"/>
    </cacheField>
    <cacheField name="Score for rooting?" numFmtId="0">
      <sharedItems containsBlank="1"/>
    </cacheField>
    <cacheField name="Establishment score (1-5)" numFmtId="0">
      <sharedItems containsBlank="1" containsMixedTypes="1" containsNumber="1" containsInteger="1" minValue="1" maxValue="5"/>
    </cacheField>
    <cacheField name="Est. plant population per m2 at establishment" numFmtId="0">
      <sharedItems containsBlank="1" containsMixedTypes="1" containsNumber="1" minValue="8.5779999999999994" maxValue="47.245200000000004"/>
    </cacheField>
    <cacheField name="Vigour 1-9 score" numFmtId="0">
      <sharedItems containsBlank="1" containsMixedTypes="1" containsNumber="1" containsInteger="1" minValue="2" maxValue="9"/>
    </cacheField>
    <cacheField name="Height 30-06-23 (cm)" numFmtId="0">
      <sharedItems containsBlank="1" containsMixedTypes="1" containsNumber="1" containsInteger="1" minValue="115" maxValue="175"/>
    </cacheField>
    <cacheField name="Yield (t/ha at 91% DM)" numFmtId="0">
      <sharedItems containsBlank="1" containsMixedTypes="1" containsNumber="1" minValue="0.43228869895536559" maxValue="4.4411559326749197"/>
    </cacheField>
    <cacheField name="% area leaning at harvest (5-45o)" numFmtId="0">
      <sharedItems containsBlank="1" containsMixedTypes="1" containsNumber="1" containsInteger="1" minValue="0" maxValue="0"/>
    </cacheField>
    <cacheField name="% area lodged (&gt;45o)" numFmtId="0">
      <sharedItems containsBlank="1" containsMixedTypes="1" containsNumber="1" containsInteger="1" minValue="0" maxValue="100"/>
    </cacheField>
    <cacheField name="Root Length Density (cm/cm3)" numFmtId="2">
      <sharedItems containsBlank="1" containsMixedTypes="1" containsNumber="1" minValue="0.64097204792674822" maxValue="2.3849890890920613"/>
    </cacheField>
    <cacheField name="Surface area of roots (cm2/cm3)" numFmtId="166">
      <sharedItems containsBlank="1" containsMixedTypes="1" containsNumber="1" minValue="3.3655619992583485E-2" maxValue="0.13445280887222513"/>
    </cacheField>
    <cacheField name="Average Root Diameter (mm)" numFmtId="166">
      <sharedItems containsBlank="1" containsMixedTypes="1" containsNumber="1" minValue="0.1542" maxValue="0.20219999999999999"/>
    </cacheField>
    <cacheField name="Dry weight of roots (mg/cm3)" numFmtId="166">
      <sharedItems containsBlank="1" containsMixedTypes="1" containsNumber="1" minValue="4.7087261269789819E-3" maxValue="8.6326645661284354E-2"/>
    </cacheField>
    <cacheField name="Specific root length (m/g)" numFmtId="1">
      <sharedItems containsBlank="1" containsMixedTypes="1" containsNumber="1" minValue="173.84100000000041" maxValue="1410.4520000000509"/>
    </cacheField>
    <cacheField name="Rooting dataset plot number" numFmtId="0">
      <sharedItems containsBlank="1" containsMixedTypes="1" containsNumber="1" containsInteger="1" minValue="101" maxValue="3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">
  <r>
    <n v="101"/>
    <n v="1"/>
    <x v="0"/>
    <n v="15"/>
    <s v="a-0000193"/>
    <s v="BnASSYST-193"/>
    <s v="Y"/>
    <n v="1"/>
    <n v="8.5779999999999994"/>
    <n v="3"/>
    <n v="125"/>
    <n v="1.5133428300094969"/>
    <n v="0"/>
    <n v="90"/>
    <n v="1.5014586295917618"/>
    <n v="8.7068897856433944E-2"/>
    <n v="0.18459999999999999"/>
    <n v="4.3948110518472125E-2"/>
    <n v="341.64349999999968"/>
    <n v="101"/>
  </r>
  <r>
    <n v="102"/>
    <n v="1"/>
    <x v="1"/>
    <s v="-"/>
    <s v=""/>
    <s v="Campus (farm variety)"/>
    <s v="N"/>
    <n v="5"/>
    <n v="47.245200000000004"/>
    <n v="9"/>
    <n v="130"/>
    <n v="4.0033577533577542"/>
    <n v="0"/>
    <n v="0"/>
    <s v=""/>
    <s v=""/>
    <s v=""/>
    <s v=""/>
    <s v=""/>
    <s v=""/>
  </r>
  <r>
    <n v="103"/>
    <n v="1"/>
    <x v="2"/>
    <n v="33"/>
    <s v=""/>
    <s v="VTE4.C2a/b F2(Cab)-1453-1488 G"/>
    <s v="N"/>
    <n v="4"/>
    <n v="37.578400000000002"/>
    <n v="8"/>
    <n v="120"/>
    <n v="0.78524284357617702"/>
    <n v="0"/>
    <n v="90"/>
    <s v=""/>
    <s v=""/>
    <s v=""/>
    <s v=""/>
    <s v=""/>
    <s v=""/>
  </r>
  <r>
    <n v="104"/>
    <n v="1"/>
    <x v="3"/>
    <n v="12"/>
    <s v="a-0000117"/>
    <s v="BnASSYST-117"/>
    <s v="Y"/>
    <n v="4"/>
    <n v="37.578400000000002"/>
    <n v="9"/>
    <n v="115"/>
    <n v="1.5081088047754718"/>
    <n v="0"/>
    <n v="90"/>
    <n v="1.6372551519430891"/>
    <n v="8.9049388065441354E-2"/>
    <n v="0.1731"/>
    <n v="6.592216577770818E-2"/>
    <n v="248.36185714285693"/>
    <n v="104"/>
  </r>
  <r>
    <n v="105"/>
    <n v="1"/>
    <x v="4"/>
    <n v="36"/>
    <s v=""/>
    <s v="CER4-like.C1 (1587-1622) - cabxG2000-151b-1-2-2"/>
    <s v="N"/>
    <n v="3"/>
    <n v="27.9116"/>
    <n v="7"/>
    <n v="135"/>
    <n v="1.2723015873015873"/>
    <n v="0"/>
    <n v="0"/>
    <s v=""/>
    <s v=""/>
    <s v=""/>
    <s v=""/>
    <s v=""/>
    <s v=""/>
  </r>
  <r>
    <n v="106"/>
    <n v="1"/>
    <x v="5"/>
    <n v="7"/>
    <s v="a-0000054"/>
    <s v="BnASSYST-054"/>
    <s v="Y"/>
    <n v="4"/>
    <n v="37.578400000000002"/>
    <n v="8"/>
    <n v="125"/>
    <n v="2.8251811151811155"/>
    <n v="0"/>
    <n v="0"/>
    <n v="1.3714638856590229"/>
    <n v="7.6043415630112243E-2"/>
    <n v="0.17649999999999999"/>
    <n v="7.3770042656006604E-2"/>
    <n v="185.91068085106411"/>
    <n v="106"/>
  </r>
  <r>
    <n v="107"/>
    <n v="1"/>
    <x v="6"/>
    <n v="34"/>
    <s v=""/>
    <s v="VTE4.C2a/b F2(Cab)-1453-1488 P"/>
    <s v="N"/>
    <n v="5"/>
    <n v="47.245200000000004"/>
    <n v="8"/>
    <n v="115"/>
    <n v="0.66013091846425198"/>
    <n v="0"/>
    <n v="100"/>
    <s v=""/>
    <s v=""/>
    <s v=""/>
    <s v=""/>
    <s v=""/>
    <s v=""/>
  </r>
  <r>
    <n v="108"/>
    <n v="1"/>
    <x v="7"/>
    <n v="29"/>
    <s v=""/>
    <s v="Imolar"/>
    <s v="N"/>
    <n v="4"/>
    <n v="37.578400000000002"/>
    <n v="8"/>
    <n v="133"/>
    <n v="2.7636752136752141"/>
    <n v="0"/>
    <n v="0"/>
    <s v=""/>
    <s v=""/>
    <s v=""/>
    <s v=""/>
    <s v=""/>
    <s v=""/>
  </r>
  <r>
    <n v="109"/>
    <n v="1"/>
    <x v="8"/>
    <n v="37"/>
    <s v=""/>
    <s v="CER4-like.C1 (1683-1697) - G2000-83b-1xcab-1-3"/>
    <s v="N"/>
    <n v="4"/>
    <n v="37.578400000000002"/>
    <n v="8"/>
    <n v="125"/>
    <n v="1.2322520689187357"/>
    <n v="0"/>
    <n v="100"/>
    <s v=""/>
    <s v=""/>
    <s v=""/>
    <s v=""/>
    <s v=""/>
    <s v=""/>
  </r>
  <r>
    <n v="110"/>
    <n v="1"/>
    <x v="9"/>
    <n v="25"/>
    <s v=""/>
    <s v="BnASSYST-510"/>
    <s v="N"/>
    <n v="4"/>
    <n v="37.578400000000002"/>
    <n v="8"/>
    <n v="140"/>
    <n v="2.6913580246913584"/>
    <n v="0"/>
    <n v="50"/>
    <s v=""/>
    <s v=""/>
    <s v=""/>
    <s v=""/>
    <s v=""/>
    <s v=""/>
  </r>
  <r>
    <n v="111"/>
    <n v="1"/>
    <x v="10"/>
    <n v="26"/>
    <s v=""/>
    <s v="BnASSYST-511"/>
    <s v="Y"/>
    <s v="*"/>
    <s v="*"/>
    <s v="*"/>
    <s v="*"/>
    <s v="*"/>
    <s v="*"/>
    <s v="*"/>
    <s v="*"/>
    <s v="*"/>
    <s v="*"/>
    <s v="*"/>
    <s v="*"/>
    <s v="*"/>
  </r>
  <r>
    <n v="112"/>
    <n v="1"/>
    <x v="11"/>
    <n v="11"/>
    <s v="a-0000112"/>
    <s v="BnASSYST-112"/>
    <s v="N"/>
    <n v="4"/>
    <n v="37.578400000000002"/>
    <n v="7"/>
    <n v="120"/>
    <n v="1.9026970560303893"/>
    <n v="0"/>
    <n v="100"/>
    <s v=""/>
    <s v=""/>
    <s v=""/>
    <s v=""/>
    <s v=""/>
    <s v=""/>
  </r>
  <r>
    <n v="113"/>
    <n v="1"/>
    <x v="12"/>
    <n v="10"/>
    <s v="a-0000082"/>
    <s v="BnASSYST-082"/>
    <s v="Y"/>
    <n v="3"/>
    <n v="27.9116"/>
    <n v="6"/>
    <n v="140"/>
    <n v="2.7060052910052916"/>
    <n v="0"/>
    <n v="0"/>
    <n v="1.1215195232402297"/>
    <n v="6.3299876197593447E-2"/>
    <n v="0.1797"/>
    <n v="4.8656836645451104E-2"/>
    <n v="230.49577419354898"/>
    <n v="113"/>
  </r>
  <r>
    <n v="114"/>
    <n v="1"/>
    <x v="13"/>
    <n v="8"/>
    <s v="a-0000075"/>
    <s v="BnASSYST-075"/>
    <s v="N"/>
    <n v="1"/>
    <n v="8.5779999999999994"/>
    <n v="5"/>
    <n v="135"/>
    <n v="1.1581983448650115"/>
    <n v="0"/>
    <n v="100"/>
    <s v=""/>
    <s v=""/>
    <s v=""/>
    <s v=""/>
    <s v=""/>
    <s v=""/>
  </r>
  <r>
    <n v="115"/>
    <n v="1"/>
    <x v="14"/>
    <n v="13"/>
    <s v="a-0000118"/>
    <s v="BnASSYST-118"/>
    <s v="Y"/>
    <n v="4"/>
    <n v="37.578400000000002"/>
    <n v="8"/>
    <n v="155"/>
    <n v="2.8199572649572655"/>
    <n v="0"/>
    <n v="100"/>
    <n v="1.3545972286721837"/>
    <n v="7.5692144661039601E-2"/>
    <n v="0.1779"/>
    <n v="4.5517685894131667E-2"/>
    <n v="297.59800000000092"/>
    <n v="115"/>
  </r>
  <r>
    <n v="116"/>
    <n v="1"/>
    <x v="15"/>
    <n v="32"/>
    <s v=""/>
    <s v="VTE4.A2a/b (1774)"/>
    <s v="N"/>
    <n v="2"/>
    <n v="18.244800000000001"/>
    <n v="5"/>
    <n v="115"/>
    <n v="1.6365900149233483"/>
    <n v="0"/>
    <n v="100"/>
    <s v=""/>
    <s v=""/>
    <s v=""/>
    <s v=""/>
    <s v=""/>
    <s v=""/>
  </r>
  <r>
    <n v="117"/>
    <n v="1"/>
    <x v="16"/>
    <n v="5"/>
    <s v="a-0000033"/>
    <s v="BnASSYST-033"/>
    <s v="Y"/>
    <n v="5"/>
    <n v="47.245200000000004"/>
    <n v="9"/>
    <n v="145"/>
    <n v="3.3855555555555563"/>
    <n v="0"/>
    <n v="0"/>
    <n v="1.1331028325550609"/>
    <n v="5.6047653174357712E-2"/>
    <n v="0.15740000000000001"/>
    <n v="4.0808959767152514E-2"/>
    <n v="277.66030769230861"/>
    <n v="117"/>
  </r>
  <r>
    <n v="118"/>
    <n v="1"/>
    <x v="17"/>
    <n v="39"/>
    <s v=""/>
    <s v="GTR1.A6"/>
    <s v="N"/>
    <n v="5"/>
    <n v="47.245200000000004"/>
    <n v="8"/>
    <n v="125"/>
    <n v="1.7128829195495865"/>
    <n v="0"/>
    <n v="80"/>
    <s v=""/>
    <s v=""/>
    <s v=""/>
    <s v=""/>
    <s v=""/>
    <s v=""/>
  </r>
  <r>
    <n v="119"/>
    <n v="1"/>
    <x v="18"/>
    <n v="31"/>
    <s v=""/>
    <s v="Cyt P450.C4a(1411 to 1447)"/>
    <s v="N"/>
    <n v="3"/>
    <n v="27.9116"/>
    <n v="6"/>
    <n v="115"/>
    <n v="1.3495183828517165"/>
    <n v="0"/>
    <n v="0"/>
    <s v=""/>
    <s v=""/>
    <s v=""/>
    <s v=""/>
    <s v=""/>
    <s v=""/>
  </r>
  <r>
    <n v="120"/>
    <n v="1"/>
    <x v="19"/>
    <n v="4"/>
    <s v="a-0000028"/>
    <s v="BnASSYST-028"/>
    <s v="Y"/>
    <n v="2"/>
    <n v="18.244800000000001"/>
    <n v="6"/>
    <n v="155"/>
    <n v="3.2273585673585674"/>
    <n v="0"/>
    <n v="0"/>
    <n v="1.3093669320293351"/>
    <n v="8.3171799156208426E-2"/>
    <n v="0.20219999999999999"/>
    <n v="6.4352590402048299E-2"/>
    <n v="203.46763414634185"/>
    <n v="120"/>
  </r>
  <r>
    <n v="121"/>
    <n v="1"/>
    <x v="20"/>
    <n v="21"/>
    <s v="a-0000405"/>
    <s v="BnASSYST-417"/>
    <s v="Y"/>
    <n v="4"/>
    <n v="37.578400000000002"/>
    <n v="8"/>
    <n v="150"/>
    <n v="1.6792592592592595"/>
    <n v="0"/>
    <n v="80"/>
    <n v="1.9523846075431806"/>
    <n v="0.10324462776290785"/>
    <n v="0.16830000000000001"/>
    <n v="6.9061316529027625E-2"/>
    <n v="282.70306818181791"/>
    <n v="121"/>
  </r>
  <r>
    <n v="122"/>
    <n v="1"/>
    <x v="21"/>
    <n v="41"/>
    <s v=""/>
    <s v="Cyt P450.C4b/c"/>
    <s v="N"/>
    <n v="4"/>
    <n v="37.578400000000002"/>
    <n v="7"/>
    <n v="130"/>
    <n v="1.07977207977208"/>
    <n v="0"/>
    <n v="0"/>
    <s v=""/>
    <s v=""/>
    <s v=""/>
    <s v=""/>
    <s v=""/>
    <s v=""/>
  </r>
  <r>
    <n v="123"/>
    <n v="1"/>
    <x v="22"/>
    <n v="38"/>
    <s v=""/>
    <s v="1367 - k50 g2000-133-1-2-15"/>
    <s v="N"/>
    <n v="5"/>
    <n v="47.245200000000004"/>
    <n v="8"/>
    <n v="120"/>
    <n v="0.43228869895536559"/>
    <n v="0"/>
    <n v="0"/>
    <s v=""/>
    <s v=""/>
    <s v=""/>
    <s v=""/>
    <s v=""/>
    <s v=""/>
  </r>
  <r>
    <n v="124"/>
    <n v="1"/>
    <x v="23"/>
    <n v="3"/>
    <s v="a-0000017"/>
    <s v="BnASSYST-017"/>
    <s v="Y"/>
    <n v="5"/>
    <n v="47.245200000000004"/>
    <n v="9"/>
    <n v="145"/>
    <n v="2.7138346221679561"/>
    <n v="0"/>
    <n v="20"/>
    <n v="1.9623242575246209"/>
    <n v="0.10564466546982912"/>
    <n v="0.1714"/>
    <n v="7.6909193407326396E-2"/>
    <n v="255.14820408163186"/>
    <n v="124"/>
  </r>
  <r>
    <n v="125"/>
    <n v="1"/>
    <x v="24"/>
    <n v="28"/>
    <s v=""/>
    <s v="Elgar"/>
    <s v="Y"/>
    <n v="4"/>
    <n v="37.578400000000002"/>
    <n v="7"/>
    <n v="160"/>
    <n v="3.4030443630443639"/>
    <n v="0"/>
    <n v="0"/>
    <n v="1.6219145930940038"/>
    <n v="8.8036854990603278E-2"/>
    <n v="0.17280000000000001"/>
    <n v="5.0226412021111E-2"/>
    <n v="322.92065624999969"/>
    <n v="125"/>
  </r>
  <r>
    <n v="126"/>
    <n v="1"/>
    <x v="25"/>
    <n v="24"/>
    <s v="a-0000420"/>
    <s v="BnASSYST-432"/>
    <s v="Y"/>
    <n v="4"/>
    <n v="37.578400000000002"/>
    <n v="6"/>
    <n v="150"/>
    <n v="0.88312576312576319"/>
    <n v="0"/>
    <n v="100"/>
    <n v="1.1867091681901176"/>
    <n v="6.3586323703651332E-2"/>
    <n v="0.1706"/>
    <n v="4.5517685894132014E-2"/>
    <n v="260.71386206896426"/>
    <n v="126"/>
  </r>
  <r>
    <n v="127"/>
    <n v="1"/>
    <x v="26"/>
    <n v="6"/>
    <s v="a-0000046"/>
    <s v="BnASSYST-046"/>
    <s v="Y"/>
    <n v="3"/>
    <n v="27.9116"/>
    <n v="8"/>
    <n v="155"/>
    <n v="2.6363614163614164"/>
    <n v="0"/>
    <n v="95"/>
    <n v="1.2514885261368078"/>
    <n v="6.8974832925828705E-2"/>
    <n v="0.1754"/>
    <n v="4.5517685894132014E-2"/>
    <n v="274.94555172413664"/>
    <n v="127"/>
  </r>
  <r>
    <n v="128"/>
    <n v="1"/>
    <x v="27"/>
    <n v="22"/>
    <s v="a-0000409"/>
    <s v="BnASSYST-421"/>
    <s v="N"/>
    <n v="4"/>
    <n v="37.578400000000002"/>
    <n v="6"/>
    <s v="*"/>
    <n v="1.137676027676028"/>
    <n v="0"/>
    <n v="100"/>
    <s v=""/>
    <s v=""/>
    <s v=""/>
    <s v=""/>
    <s v=""/>
    <s v=""/>
  </r>
  <r>
    <n v="129"/>
    <n v="1"/>
    <x v="28"/>
    <s v="-"/>
    <s v=""/>
    <s v="Acacia (commercial seed)"/>
    <s v="N"/>
    <n v="5"/>
    <n v="47.245200000000004"/>
    <n v="8"/>
    <n v="145"/>
    <n v="4.1023219373219382"/>
    <n v="0"/>
    <n v="0"/>
    <s v=""/>
    <s v=""/>
    <s v=""/>
    <s v=""/>
    <s v=""/>
    <s v=""/>
  </r>
  <r>
    <n v="130"/>
    <n v="1"/>
    <x v="29"/>
    <n v="19"/>
    <s v="a-0000398"/>
    <s v="BnASSYST-410"/>
    <s v="N"/>
    <n v="5"/>
    <n v="47.245200000000004"/>
    <n v="8"/>
    <n v="140"/>
    <n v="2.1104897571564241"/>
    <n v="0"/>
    <n v="0"/>
    <s v=""/>
    <s v=""/>
    <s v=""/>
    <s v=""/>
    <s v=""/>
    <s v=""/>
  </r>
  <r>
    <n v="131"/>
    <n v="1"/>
    <x v="30"/>
    <n v="17"/>
    <s v="a-0000391"/>
    <s v="BnASSYST-403"/>
    <s v="Y"/>
    <s v="*"/>
    <s v="*"/>
    <s v="*"/>
    <s v="*"/>
    <s v="*"/>
    <s v="*"/>
    <s v="*"/>
    <s v="*"/>
    <s v="*"/>
    <s v="*"/>
    <s v="*"/>
    <s v="*"/>
    <n v="131"/>
  </r>
  <r>
    <n v="132"/>
    <n v="1"/>
    <x v="31"/>
    <n v="23"/>
    <s v="a-0000418"/>
    <s v="BnASSYST-430"/>
    <s v="N"/>
    <n v="4"/>
    <n v="37.578400000000002"/>
    <n v="7"/>
    <n v="130"/>
    <n v="0.67438610771944119"/>
    <n v="0"/>
    <n v="100"/>
    <s v=""/>
    <s v=""/>
    <s v=""/>
    <s v=""/>
    <s v=""/>
    <s v=""/>
  </r>
  <r>
    <n v="133"/>
    <n v="1"/>
    <x v="32"/>
    <n v="16"/>
    <s v="a-0000224"/>
    <s v="BnASSYST-224"/>
    <s v="Y"/>
    <n v="2"/>
    <n v="18.244800000000001"/>
    <n v="6"/>
    <n v="130"/>
    <n v="1.3560846560846564"/>
    <n v="0"/>
    <n v="100"/>
    <n v="1.1158087801934296"/>
    <n v="6.7059794009986295E-2"/>
    <n v="0.1913"/>
    <n v="5.0226412021111E-2"/>
    <n v="222.15578124999982"/>
    <n v="133"/>
  </r>
  <r>
    <n v="134"/>
    <n v="1"/>
    <x v="33"/>
    <n v="2"/>
    <s v="a-0000014"/>
    <s v="BnASSYST-014"/>
    <s v="N"/>
    <n v="5"/>
    <n v="47.245200000000004"/>
    <n v="8"/>
    <n v="145"/>
    <n v="3.0772052638719312"/>
    <n v="0"/>
    <n v="0"/>
    <s v=""/>
    <s v=""/>
    <s v=""/>
    <s v=""/>
    <s v=""/>
    <s v=""/>
  </r>
  <r>
    <n v="135"/>
    <n v="1"/>
    <x v="34"/>
    <n v="20"/>
    <s v="a-0000401"/>
    <s v="BnASSYST-413"/>
    <s v="Y"/>
    <n v="2"/>
    <n v="18.244800000000001"/>
    <n v="3"/>
    <n v="130"/>
    <n v="1.3654008954008958"/>
    <n v="0"/>
    <n v="100"/>
    <n v="0.95499793508021313"/>
    <n v="5.7297192130920417E-2"/>
    <n v="0.191"/>
    <n v="5.4935138148089986E-2"/>
    <n v="173.84100000000041"/>
    <n v="135"/>
  </r>
  <r>
    <n v="136"/>
    <n v="1"/>
    <x v="35"/>
    <n v="14"/>
    <s v="a-0000138"/>
    <s v="BnASSYST-138"/>
    <s v="Y"/>
    <n v="4"/>
    <n v="37.578400000000002"/>
    <n v="8"/>
    <n v="165"/>
    <n v="2.5114373897707236"/>
    <n v="0"/>
    <n v="0"/>
    <n v="2.1256820525999203"/>
    <n v="0.1079400124991939"/>
    <n v="0.16159999999999999"/>
    <n v="7.847876878298593E-2"/>
    <n v="270.86077999999975"/>
    <n v="136"/>
  </r>
  <r>
    <n v="137"/>
    <n v="1"/>
    <x v="36"/>
    <n v="18"/>
    <s v="a-0000393"/>
    <s v="BnASSYST-405"/>
    <s v="Y"/>
    <n v="3"/>
    <n v="27.9116"/>
    <n v="8"/>
    <n v="150"/>
    <n v="2.1282193732193737"/>
    <n v="0"/>
    <n v="50"/>
    <n v="0.64097204792674822"/>
    <n v="3.3655619992583485E-2"/>
    <n v="0.1671"/>
    <n v="2.9821932137534483E-2"/>
    <n v="214.93310526315895"/>
    <n v="137"/>
  </r>
  <r>
    <n v="138"/>
    <n v="1"/>
    <x v="37"/>
    <n v="27"/>
    <s v=""/>
    <s v="BnASSYST-527"/>
    <s v="Y"/>
    <n v="5"/>
    <n v="47.245200000000004"/>
    <n v="8"/>
    <n v="155"/>
    <n v="2.7728734228734231"/>
    <n v="0"/>
    <n v="0"/>
    <n v="2.0918777938192616"/>
    <n v="0.11403765587609434"/>
    <n v="0.17349999999999999"/>
    <n v="8.6326645661284354E-2"/>
    <n v="242.32121818181841"/>
    <n v="138"/>
  </r>
  <r>
    <n v="139"/>
    <n v="1"/>
    <x v="38"/>
    <n v="9"/>
    <s v="a-0000080"/>
    <s v="BnASSYST-080"/>
    <s v="Y"/>
    <n v="4"/>
    <n v="37.578400000000002"/>
    <n v="7"/>
    <n v="160"/>
    <n v="2.0187389770723101"/>
    <n v="0"/>
    <n v="80"/>
    <n v="0.90903904154798354"/>
    <n v="5.0844039931433056E-2"/>
    <n v="0.17799999999999999"/>
    <n v="4.551768589413184E-2"/>
    <n v="199.71117241379295"/>
    <n v="139"/>
  </r>
  <r>
    <n v="140"/>
    <n v="1"/>
    <x v="39"/>
    <n v="1"/>
    <s v="a-0000001"/>
    <s v="BnASSYST-001"/>
    <s v="N"/>
    <n v="5"/>
    <n v="47.245200000000004"/>
    <n v="8"/>
    <n v="160"/>
    <n v="3.2920974087640751"/>
    <n v="0"/>
    <n v="0"/>
    <s v=""/>
    <s v=""/>
    <s v=""/>
    <s v=""/>
    <s v=""/>
    <s v=""/>
  </r>
  <r>
    <n v="201"/>
    <n v="2"/>
    <x v="36"/>
    <n v="18"/>
    <s v="a-0000393"/>
    <s v="BnASSYST-405"/>
    <s v="Y"/>
    <n v="4"/>
    <n v="37.578400000000002"/>
    <n v="7"/>
    <n v="155"/>
    <n v="3.2148177771595488"/>
    <n v="0"/>
    <n v="70"/>
    <n v="1.6472097128905983"/>
    <n v="8.8458756851580611E-2"/>
    <n v="0.1709"/>
    <n v="5.6504713523749868E-2"/>
    <n v="291.51722222222196"/>
    <n v="201"/>
  </r>
  <r>
    <n v="202"/>
    <n v="2"/>
    <x v="31"/>
    <n v="23"/>
    <s v="a-0000418"/>
    <s v="BnASSYST-430"/>
    <s v="N"/>
    <n v="5"/>
    <n v="47.245200000000004"/>
    <n v="7"/>
    <s v="*"/>
    <n v="1.499335790791487"/>
    <n v="0"/>
    <n v="100"/>
    <s v=""/>
    <s v=""/>
    <s v=""/>
    <s v=""/>
    <s v=""/>
    <s v=""/>
  </r>
  <r>
    <n v="203"/>
    <n v="2"/>
    <x v="26"/>
    <n v="6"/>
    <s v="a-0000046"/>
    <s v="BnASSYST-046"/>
    <s v="Y"/>
    <n v="4"/>
    <n v="37.578400000000002"/>
    <n v="7"/>
    <n v="145"/>
    <n v="2.7439490888857971"/>
    <n v="0"/>
    <n v="100"/>
    <n v="1.5812900584334912"/>
    <n v="9.4840179456400331E-2"/>
    <n v="0.19089999999999999"/>
    <n v="8.0048344158645479E-2"/>
    <n v="197.54188235294143"/>
    <n v="203"/>
  </r>
  <r>
    <n v="204"/>
    <n v="2"/>
    <x v="15"/>
    <n v="32"/>
    <s v=""/>
    <s v="VTE4.A2a/b (1774)"/>
    <s v="N"/>
    <n v="3"/>
    <n v="27.9116"/>
    <n v="5"/>
    <n v="155"/>
    <n v="1.5517039922103211"/>
    <n v="0"/>
    <n v="100"/>
    <s v=""/>
    <s v=""/>
    <s v=""/>
    <s v=""/>
    <s v=""/>
    <s v=""/>
  </r>
  <r>
    <n v="205"/>
    <n v="2"/>
    <x v="10"/>
    <n v="26"/>
    <s v=""/>
    <s v="BnASSYST-511"/>
    <s v="Y"/>
    <n v="5"/>
    <n v="47.245200000000004"/>
    <n v="8"/>
    <n v="140"/>
    <n v="3.3875462512171368"/>
    <n v="0"/>
    <n v="20"/>
    <n v="1.2824292516021127"/>
    <n v="6.8839849443521978E-2"/>
    <n v="0.1709"/>
    <n v="4.8656836645451104E-2"/>
    <n v="263.56609677419425"/>
    <n v="205"/>
  </r>
  <r>
    <n v="206"/>
    <n v="2"/>
    <x v="7"/>
    <n v="29"/>
    <s v=""/>
    <s v="Imolar"/>
    <s v="N"/>
    <n v="4"/>
    <n v="37.578400000000002"/>
    <n v="7"/>
    <n v="125"/>
    <n v="2.6314459591041865"/>
    <n v="0"/>
    <n v="0"/>
    <s v=""/>
    <s v=""/>
    <s v=""/>
    <s v=""/>
    <s v=""/>
    <s v=""/>
  </r>
  <r>
    <n v="207"/>
    <n v="2"/>
    <x v="34"/>
    <n v="20"/>
    <s v="a-0000401"/>
    <s v="BnASSYST-413"/>
    <s v="Y"/>
    <n v="1"/>
    <n v="8.5779999999999994"/>
    <n v="3"/>
    <n v="150"/>
    <n v="3.1404833773821106"/>
    <n v="0"/>
    <n v="50"/>
    <n v="1.2469135278318348"/>
    <n v="7.3218336911462317E-2"/>
    <n v="0.18690000000000001"/>
    <n v="5.8074288899409764E-2"/>
    <n v="214.71008108108023"/>
    <n v="207"/>
  </r>
  <r>
    <n v="208"/>
    <n v="2"/>
    <x v="1"/>
    <s v="-"/>
    <s v=""/>
    <s v="Campus (farm variety)"/>
    <s v="N"/>
    <n v="5"/>
    <n v="47.245200000000004"/>
    <n v="9"/>
    <n v="150"/>
    <n v="4.4411559326749197"/>
    <n v="0"/>
    <n v="0"/>
    <s v=""/>
    <s v=""/>
    <s v=""/>
    <s v=""/>
    <s v=""/>
    <s v=""/>
  </r>
  <r>
    <n v="209"/>
    <n v="2"/>
    <x v="18"/>
    <n v="31"/>
    <s v=""/>
    <s v="Cyt P450.C4a(1411 to 1447)"/>
    <s v="N"/>
    <n v="4"/>
    <n v="37.578400000000002"/>
    <n v="6"/>
    <n v="130"/>
    <n v="1.1735881207400194"/>
    <n v="0"/>
    <n v="100"/>
    <s v=""/>
    <s v=""/>
    <s v=""/>
    <s v=""/>
    <s v=""/>
    <s v=""/>
  </r>
  <r>
    <n v="210"/>
    <n v="2"/>
    <x v="38"/>
    <n v="9"/>
    <s v="a-0000080"/>
    <s v="BnASSYST-080"/>
    <s v="Y"/>
    <n v="4"/>
    <n v="37.578400000000002"/>
    <n v="7"/>
    <n v="150"/>
    <n v="2.3846265127277784"/>
    <n v="0"/>
    <n v="80"/>
    <n v="0.75947859881242086"/>
    <n v="4.17995187867315E-2"/>
    <n v="0.17519999999999999"/>
    <n v="2.6682781386215045E-2"/>
    <n v="284.63247058823691"/>
    <n v="210"/>
  </r>
  <r>
    <n v="211"/>
    <n v="2"/>
    <x v="25"/>
    <n v="24"/>
    <s v="a-0000420"/>
    <s v="BnASSYST-432"/>
    <s v="Y"/>
    <n v="5"/>
    <n v="47.245200000000004"/>
    <n v="7"/>
    <n v="140"/>
    <n v="0.9164348309917929"/>
    <n v="0"/>
    <n v="100"/>
    <n v="0.97512946580596227"/>
    <n v="5.3962001415181086E-2"/>
    <n v="0.17610000000000001"/>
    <n v="5.4935138148089986E-2"/>
    <n v="177.50560000000038"/>
    <n v="211"/>
  </r>
  <r>
    <n v="212"/>
    <n v="2"/>
    <x v="32"/>
    <n v="16"/>
    <s v="a-0000224"/>
    <s v="BnASSYST-224"/>
    <s v="Y"/>
    <n v="3"/>
    <n v="27.9116"/>
    <n v="6"/>
    <n v="120"/>
    <n v="1.11618305744888"/>
    <n v="0"/>
    <n v="0"/>
    <n v="1.4670452186078098"/>
    <n v="7.6372555586388086E-2"/>
    <n v="0.16569999999999999"/>
    <n v="4.5517685894131667E-2"/>
    <n v="322.30224137931128"/>
    <n v="212"/>
  </r>
  <r>
    <n v="213"/>
    <n v="2"/>
    <x v="37"/>
    <n v="27"/>
    <s v=""/>
    <s v="BnASSYST-527"/>
    <s v="Y"/>
    <n v="5"/>
    <n v="47.245200000000004"/>
    <n v="8"/>
    <n v="155"/>
    <n v="3.8831450827653362"/>
    <n v="0"/>
    <n v="0"/>
    <n v="1.4789054010189073"/>
    <n v="7.7559625442999533E-2"/>
    <n v="0.16689999999999999"/>
    <n v="3.9239384391492792E-2"/>
    <n v="376.89312000000137"/>
    <n v="213"/>
  </r>
  <r>
    <n v="214"/>
    <n v="2"/>
    <x v="19"/>
    <n v="4"/>
    <s v="a-0000028"/>
    <s v="BnASSYST-028"/>
    <s v="Y"/>
    <n v="3"/>
    <n v="27.9116"/>
    <n v="7"/>
    <n v="160"/>
    <n v="2.9079593823897611"/>
    <n v="0"/>
    <n v="0"/>
    <n v="1.0382245124170322"/>
    <n v="5.3844597177081732E-2"/>
    <n v="0.1651"/>
    <n v="2.3543630634895608E-2"/>
    <n v="440.97893333333616"/>
    <n v="214"/>
  </r>
  <r>
    <n v="215"/>
    <n v="2"/>
    <x v="2"/>
    <n v="33"/>
    <s v=""/>
    <s v="VTE4.C2a/b F2(Cab)-1453-1488 G"/>
    <s v="N"/>
    <n v="5"/>
    <n v="47.245200000000004"/>
    <n v="8"/>
    <n v="130"/>
    <n v="0.91820280984837943"/>
    <n v="0"/>
    <n v="100"/>
    <s v=""/>
    <s v=""/>
    <s v=""/>
    <s v=""/>
    <s v=""/>
    <s v=""/>
  </r>
  <r>
    <n v="216"/>
    <n v="2"/>
    <x v="0"/>
    <n v="15"/>
    <s v="a-0000193"/>
    <s v="BnASSYST-193"/>
    <s v="Y"/>
    <n v="1"/>
    <n v="8.5779999999999994"/>
    <n v="2"/>
    <n v="135"/>
    <n v="2.1032243705661426"/>
    <n v="0"/>
    <n v="0"/>
    <n v="1.0111741364778375"/>
    <n v="6.1520762509283143E-2"/>
    <n v="0.19370000000000001"/>
    <n v="3.1391507513194201E-2"/>
    <n v="322.11710000000153"/>
    <n v="216"/>
  </r>
  <r>
    <n v="217"/>
    <n v="2"/>
    <x v="23"/>
    <n v="3"/>
    <s v="a-0000017"/>
    <s v="BnASSYST-017"/>
    <s v="Y"/>
    <n v="5"/>
    <n v="47.245200000000004"/>
    <n v="9"/>
    <n v="155"/>
    <n v="2.9695576575323406"/>
    <n v="0"/>
    <n v="60"/>
    <n v="1.1959762551230877"/>
    <n v="6.2274158689599818E-2"/>
    <n v="0.16569999999999999"/>
    <n v="3.296108288885409E-2"/>
    <n v="362.84495238095207"/>
    <n v="217"/>
  </r>
  <r>
    <n v="218"/>
    <n v="2"/>
    <x v="5"/>
    <n v="7"/>
    <s v="a-0000054"/>
    <s v="BnASSYST-054"/>
    <s v="Y"/>
    <n v="5"/>
    <n v="47.245200000000004"/>
    <n v="8"/>
    <n v="120"/>
    <n v="2.5383377382111552"/>
    <n v="0"/>
    <n v="0"/>
    <n v="0.86928577817849961"/>
    <n v="4.212457784703063E-2"/>
    <n v="0.1542"/>
    <n v="1.255660300527775E-2"/>
    <n v="692.29374999999948"/>
    <n v="218"/>
  </r>
  <r>
    <n v="219"/>
    <n v="2"/>
    <x v="28"/>
    <s v="-"/>
    <s v=""/>
    <s v="Acacia (commercial seed)"/>
    <s v="N"/>
    <n v="5"/>
    <n v="47.245200000000004"/>
    <n v="8"/>
    <n v="140"/>
    <n v="4.0265099457504521"/>
    <n v="0"/>
    <n v="0"/>
    <s v=""/>
    <s v=""/>
    <s v=""/>
    <s v=""/>
    <s v=""/>
    <s v=""/>
  </r>
  <r>
    <n v="220"/>
    <n v="2"/>
    <x v="14"/>
    <n v="13"/>
    <s v="a-0000118"/>
    <s v="BnASSYST-118"/>
    <s v="Y"/>
    <n v="4"/>
    <n v="37.578400000000002"/>
    <n v="7"/>
    <n v="160"/>
    <n v="3.1986576714424815"/>
    <n v="0"/>
    <n v="100"/>
    <n v="0.77959694510501443"/>
    <n v="4.4070066525160843E-2"/>
    <n v="0.1799"/>
    <n v="1.726532913225708E-2"/>
    <n v="451.5389999999951"/>
    <n v="220"/>
  </r>
  <r>
    <n v="221"/>
    <n v="2"/>
    <x v="17"/>
    <n v="39"/>
    <s v=""/>
    <s v="GTR1.A6"/>
    <s v="N"/>
    <n v="4"/>
    <n v="37.578400000000002"/>
    <n v="8"/>
    <n v="145"/>
    <n v="1.7031980839673149"/>
    <n v="0"/>
    <n v="100"/>
    <s v=""/>
    <s v=""/>
    <s v=""/>
    <s v=""/>
    <s v=""/>
    <s v=""/>
  </r>
  <r>
    <n v="222"/>
    <n v="2"/>
    <x v="11"/>
    <n v="11"/>
    <s v="a-0000112"/>
    <s v="BnASSYST-112"/>
    <s v="N"/>
    <n v="4"/>
    <n v="37.578400000000002"/>
    <n v="8"/>
    <n v="165"/>
    <n v="1.9836883629191324"/>
    <n v="0"/>
    <n v="100"/>
    <s v=""/>
    <s v=""/>
    <s v=""/>
    <s v=""/>
    <s v=""/>
    <s v=""/>
  </r>
  <r>
    <n v="223"/>
    <n v="2"/>
    <x v="35"/>
    <n v="14"/>
    <s v="a-0000138"/>
    <s v="BnASSYST-138"/>
    <s v="Y"/>
    <n v="5"/>
    <n v="47.245200000000004"/>
    <n v="8"/>
    <n v="160"/>
    <n v="2.3068998309382924"/>
    <n v="0"/>
    <n v="70"/>
    <n v="1.2396542417194087"/>
    <n v="6.0714942511419449E-2"/>
    <n v="0.15590000000000001"/>
    <n v="2.0404479883576517E-2"/>
    <n v="607.54023076922499"/>
    <n v="223"/>
  </r>
  <r>
    <n v="224"/>
    <n v="2"/>
    <x v="27"/>
    <n v="22"/>
    <s v="a-0000409"/>
    <s v="BnASSYST-421"/>
    <s v="N"/>
    <n v="4"/>
    <n v="37.578400000000002"/>
    <n v="7"/>
    <n v="160"/>
    <n v="1.7575683291067909"/>
    <n v="0"/>
    <n v="100"/>
    <s v=""/>
    <s v=""/>
    <s v=""/>
    <s v=""/>
    <s v=""/>
    <s v=""/>
  </r>
  <r>
    <n v="225"/>
    <n v="2"/>
    <x v="20"/>
    <n v="21"/>
    <s v="a-0000405"/>
    <s v="BnASSYST-417"/>
    <s v="Y"/>
    <n v="4"/>
    <n v="37.578400000000002"/>
    <n v="7"/>
    <n v="140"/>
    <n v="1.8552106227106229"/>
    <n v="0"/>
    <n v="80"/>
    <n v="1.3709021346320742"/>
    <n v="7.7984980369803322E-2"/>
    <n v="0.18110000000000001"/>
    <n v="5.3365562772430264E-2"/>
    <n v="256.88891176470651"/>
    <n v="225"/>
  </r>
  <r>
    <n v="226"/>
    <n v="2"/>
    <x v="3"/>
    <n v="12"/>
    <s v="a-0000117"/>
    <s v="BnASSYST-117"/>
    <s v="Y"/>
    <n v="5"/>
    <n v="47.245200000000004"/>
    <n v="8"/>
    <n v="130"/>
    <n v="1.3807776838546073"/>
    <n v="0"/>
    <n v="100"/>
    <n v="0.98421432503781825"/>
    <n v="5.6837149588314546E-2"/>
    <n v="0.18379999999999999"/>
    <n v="3.1391507513194375E-2"/>
    <n v="313.52884999999969"/>
    <n v="226"/>
  </r>
  <r>
    <n v="227"/>
    <n v="2"/>
    <x v="33"/>
    <n v="2"/>
    <s v="a-0000014"/>
    <s v="BnASSYST-014"/>
    <s v="N"/>
    <n v="5"/>
    <n v="47.245200000000004"/>
    <n v="8"/>
    <n v="150"/>
    <n v="2.861043956043956"/>
    <n v="0"/>
    <n v="0"/>
    <s v=""/>
    <s v=""/>
    <s v=""/>
    <s v=""/>
    <s v=""/>
    <s v=""/>
  </r>
  <r>
    <n v="228"/>
    <n v="2"/>
    <x v="16"/>
    <n v="5"/>
    <s v="a-0000033"/>
    <s v="BnASSYST-033"/>
    <s v="Y"/>
    <n v="5"/>
    <n v="47.245200000000004"/>
    <n v="8"/>
    <n v="160"/>
    <n v="3.2623668639053256"/>
    <n v="0"/>
    <n v="0"/>
    <n v="2.2080342194949591"/>
    <n v="0.11731147619464537"/>
    <n v="0.1691"/>
    <n v="6.278301502638875E-2"/>
    <n v="351.69292499999966"/>
    <n v="228"/>
  </r>
  <r>
    <n v="229"/>
    <n v="2"/>
    <x v="21"/>
    <n v="41"/>
    <s v=""/>
    <s v="Cyt P450.C4b/c"/>
    <s v="N"/>
    <n v="4"/>
    <n v="37.578400000000002"/>
    <n v="7"/>
    <n v="145"/>
    <n v="1.2813884192730347"/>
    <n v="0"/>
    <n v="100"/>
    <s v=""/>
    <s v=""/>
    <s v=""/>
    <s v=""/>
    <s v=""/>
    <s v=""/>
  </r>
  <r>
    <n v="230"/>
    <n v="2"/>
    <x v="6"/>
    <n v="34"/>
    <s v=""/>
    <s v="VTE4.C2a/b F2(Cab)-1453-1488 P"/>
    <s v="N"/>
    <n v="5"/>
    <n v="47.245200000000004"/>
    <n v="7"/>
    <n v="130"/>
    <n v="0.81328402366863906"/>
    <n v="0"/>
    <n v="100"/>
    <s v=""/>
    <s v=""/>
    <s v=""/>
    <s v=""/>
    <s v=""/>
    <s v=""/>
  </r>
  <r>
    <n v="231"/>
    <n v="2"/>
    <x v="30"/>
    <n v="17"/>
    <s v="a-0000391"/>
    <s v="BnASSYST-403"/>
    <s v="Y"/>
    <n v="4"/>
    <n v="37.578400000000002"/>
    <n v="8"/>
    <n v="145"/>
    <n v="3.1673393913778525"/>
    <n v="0"/>
    <n v="20"/>
    <n v="1.0869698731136705"/>
    <n v="6.4623969984499971E-2"/>
    <n v="0.18920000000000001"/>
    <n v="3.6100233640173354E-2"/>
    <n v="301.09773913043597"/>
    <n v="231"/>
  </r>
  <r>
    <n v="232"/>
    <n v="2"/>
    <x v="4"/>
    <n v="36"/>
    <s v=""/>
    <s v="CER4-like.C1 (1587-1622) - cabxG2000-151b-1-2-2"/>
    <s v="N"/>
    <n v="3"/>
    <n v="27.9116"/>
    <n v="7"/>
    <n v="140"/>
    <n v="1.0235989010989013"/>
    <n v="0"/>
    <n v="100"/>
    <s v=""/>
    <s v=""/>
    <s v=""/>
    <s v=""/>
    <s v=""/>
    <s v=""/>
  </r>
  <r>
    <n v="233"/>
    <n v="2"/>
    <x v="22"/>
    <n v="38"/>
    <s v=""/>
    <s v="1367 - k50 g2000-133-1-2-15"/>
    <s v="N"/>
    <n v="5"/>
    <n v="47.245200000000004"/>
    <n v="7"/>
    <n v="140"/>
    <n v="1.1732614821076361"/>
    <n v="0"/>
    <n v="100"/>
    <s v=""/>
    <s v=""/>
    <s v=""/>
    <s v=""/>
    <s v=""/>
    <s v=""/>
  </r>
  <r>
    <n v="234"/>
    <n v="2"/>
    <x v="8"/>
    <n v="37"/>
    <s v=""/>
    <s v="CER4-like.C1 (1683-1697) - G2000-83b-1xcab-1-3"/>
    <s v="N"/>
    <n v="4"/>
    <n v="37.578400000000002"/>
    <n v="7"/>
    <n v="125"/>
    <n v="0.53468230487461255"/>
    <n v="0"/>
    <n v="100"/>
    <s v=""/>
    <s v=""/>
    <s v=""/>
    <s v=""/>
    <s v=""/>
    <s v=""/>
  </r>
  <r>
    <n v="235"/>
    <n v="2"/>
    <x v="12"/>
    <n v="10"/>
    <s v="a-0000082"/>
    <s v="BnASSYST-082"/>
    <s v="Y"/>
    <n v="3"/>
    <n v="27.9116"/>
    <n v="7"/>
    <n v="145"/>
    <n v="2.5111270780501549"/>
    <n v="0"/>
    <n v="0"/>
    <n v="1.1496406635006997"/>
    <n v="7.1167686683162895E-2"/>
    <n v="0.19700000000000001"/>
    <n v="3.2961082888854264E-2"/>
    <n v="348.78728571428354"/>
    <n v="235"/>
  </r>
  <r>
    <n v="236"/>
    <n v="2"/>
    <x v="9"/>
    <n v="25"/>
    <s v=""/>
    <s v="BnASSYST-510"/>
    <s v="N"/>
    <n v="4"/>
    <n v="37.578400000000002"/>
    <n v="8"/>
    <n v="165"/>
    <n v="2.8530177514792907"/>
    <n v="0"/>
    <n v="60"/>
    <s v=""/>
    <s v=""/>
    <s v=""/>
    <s v=""/>
    <s v=""/>
    <s v=""/>
  </r>
  <r>
    <n v="237"/>
    <n v="2"/>
    <x v="29"/>
    <n v="19"/>
    <s v="a-0000398"/>
    <s v="BnASSYST-410"/>
    <s v="N"/>
    <n v="4"/>
    <n v="37.578400000000002"/>
    <n v="8"/>
    <n v="150"/>
    <n v="2.6222978303747531"/>
    <n v="0"/>
    <n v="0"/>
    <s v=""/>
    <s v=""/>
    <s v=""/>
    <s v=""/>
    <s v=""/>
    <s v=""/>
  </r>
  <r>
    <n v="238"/>
    <n v="2"/>
    <x v="13"/>
    <n v="8"/>
    <s v="a-0000075"/>
    <s v="BnASSYST-075"/>
    <s v="N"/>
    <n v="1"/>
    <n v="8.5779999999999994"/>
    <n v="5"/>
    <n v="175"/>
    <n v="0.74816568047337284"/>
    <n v="0"/>
    <n v="100"/>
    <s v=""/>
    <s v=""/>
    <s v=""/>
    <s v=""/>
    <s v=""/>
    <s v=""/>
  </r>
  <r>
    <n v="239"/>
    <n v="2"/>
    <x v="39"/>
    <n v="1"/>
    <s v="a-0000001"/>
    <s v="BnASSYST-001"/>
    <s v="N"/>
    <n v="4"/>
    <n v="37.578400000000002"/>
    <n v="8"/>
    <n v="160"/>
    <n v="3.4029191321499019"/>
    <n v="0"/>
    <n v="0"/>
    <s v=""/>
    <s v=""/>
    <s v=""/>
    <s v=""/>
    <s v=""/>
    <s v=""/>
  </r>
  <r>
    <n v="240"/>
    <n v="2"/>
    <x v="24"/>
    <n v="28"/>
    <s v=""/>
    <s v="Elgar"/>
    <s v="Y"/>
    <n v="4"/>
    <n v="37.578400000000002"/>
    <n v="7"/>
    <n v="160"/>
    <n v="4.1299281487743027"/>
    <n v="0"/>
    <n v="0"/>
    <n v="0.6641432183249999"/>
    <n v="3.6952042196544028E-2"/>
    <n v="0.17710000000000001"/>
    <n v="4.7087261269789819E-3"/>
    <n v="1410.4520000000509"/>
    <n v="240"/>
  </r>
  <r>
    <n v="301"/>
    <n v="3"/>
    <x v="38"/>
    <n v="9"/>
    <s v="a-0000080"/>
    <s v="BnASSYST-080"/>
    <s v="Y"/>
    <n v="5"/>
    <n v="47.245200000000004"/>
    <n v="8"/>
    <n v="130"/>
    <s v="*"/>
    <n v="0"/>
    <n v="0"/>
    <n v="1.0735252043608445"/>
    <n v="5.8023905529850865E-2"/>
    <n v="0.17199999999999999"/>
    <n v="2.8252356761874934E-2"/>
    <n v="379.97722222222183"/>
    <n v="301"/>
  </r>
  <r>
    <n v="302"/>
    <n v="3"/>
    <x v="26"/>
    <n v="6"/>
    <s v="a-0000046"/>
    <s v="BnASSYST-046"/>
    <s v="Y"/>
    <n v="4"/>
    <n v="37.578400000000002"/>
    <n v="7"/>
    <n v="160"/>
    <n v="2.3829541446208116"/>
    <n v="0"/>
    <n v="0"/>
    <n v="1.2543132909403827"/>
    <n v="6.9385433844101285E-2"/>
    <n v="0.17610000000000001"/>
    <n v="5.0226412021110826E-2"/>
    <n v="249.73181250000061"/>
    <n v="302"/>
  </r>
  <r>
    <n v="303"/>
    <n v="3"/>
    <x v="8"/>
    <n v="37"/>
    <s v=""/>
    <s v="CER4-like.C1 (1683-1697) - G2000-83b-1xcab-1-3"/>
    <s v="N"/>
    <n v="4"/>
    <n v="37.578400000000002"/>
    <n v="7"/>
    <n v="115"/>
    <n v="0.64006444173110855"/>
    <n v="0"/>
    <n v="100"/>
    <s v=""/>
    <s v=""/>
    <s v=""/>
    <s v=""/>
    <s v=""/>
    <s v=""/>
  </r>
  <r>
    <n v="304"/>
    <n v="3"/>
    <x v="14"/>
    <n v="13"/>
    <s v="a-0000118"/>
    <s v="BnASSYST-118"/>
    <s v="Y"/>
    <n v="4"/>
    <n v="37.578400000000002"/>
    <n v="8"/>
    <n v="160"/>
    <n v="2.7221842355175694"/>
    <n v="0"/>
    <n v="80"/>
    <n v="1.3392554141627977"/>
    <n v="7.5440227813246219E-2"/>
    <n v="0.17929999999999999"/>
    <n v="4.8656836645451104E-2"/>
    <n v="275.24506451612973"/>
    <n v="304"/>
  </r>
  <r>
    <n v="305"/>
    <n v="3"/>
    <x v="21"/>
    <n v="41"/>
    <s v=""/>
    <s v="Cyt P450.C4b/c"/>
    <s v="N"/>
    <n v="4"/>
    <n v="37.578400000000002"/>
    <n v="7"/>
    <n v="120"/>
    <n v="1.3359110025776695"/>
    <n v="0"/>
    <n v="80"/>
    <s v=""/>
    <s v=""/>
    <s v=""/>
    <s v=""/>
    <s v=""/>
    <s v=""/>
  </r>
  <r>
    <n v="306"/>
    <n v="3"/>
    <x v="27"/>
    <n v="22"/>
    <s v="a-0000409"/>
    <s v="BnASSYST-421"/>
    <s v="N"/>
    <n v="4"/>
    <n v="37.578400000000002"/>
    <n v="6"/>
    <n v="150"/>
    <n v="1.0804843304843306"/>
    <n v="0"/>
    <n v="0"/>
    <s v=""/>
    <s v=""/>
    <s v=""/>
    <s v=""/>
    <s v=""/>
    <s v=""/>
  </r>
  <r>
    <n v="307"/>
    <n v="3"/>
    <x v="0"/>
    <n v="15"/>
    <s v="a-0000193"/>
    <s v="BnASSYST-193"/>
    <s v="Y"/>
    <n v="1"/>
    <n v="8.5779999999999994"/>
    <n v="2"/>
    <n v="145"/>
    <n v="1.6712277845611185"/>
    <n v="0"/>
    <n v="0"/>
    <n v="0.90715178411629027"/>
    <n v="5.3284258767971215E-2"/>
    <n v="0.187"/>
    <n v="1.7265329132256733E-2"/>
    <n v="525.41818181818667"/>
    <n v="307"/>
  </r>
  <r>
    <n v="308"/>
    <n v="3"/>
    <x v="15"/>
    <n v="32"/>
    <s v=""/>
    <s v="VTE4.A2a/b (1774)"/>
    <s v="N"/>
    <n v="3"/>
    <n v="27.9116"/>
    <n v="5"/>
    <n v="160"/>
    <n v="1.7677601410934749"/>
    <n v="0"/>
    <n v="100"/>
    <s v=""/>
    <s v=""/>
    <s v=""/>
    <s v=""/>
    <s v=""/>
    <s v=""/>
  </r>
  <r>
    <n v="309"/>
    <n v="3"/>
    <x v="33"/>
    <n v="2"/>
    <s v="a-0000014"/>
    <s v="BnASSYST-014"/>
    <s v="N"/>
    <n v="4"/>
    <n v="37.578400000000002"/>
    <n v="8"/>
    <n v="145"/>
    <n v="2.5974799891466565"/>
    <n v="0"/>
    <n v="0"/>
    <s v=""/>
    <s v=""/>
    <s v=""/>
    <s v=""/>
    <s v=""/>
    <s v=""/>
  </r>
  <r>
    <n v="310"/>
    <n v="3"/>
    <x v="39"/>
    <n v="1"/>
    <s v="a-0000001"/>
    <s v="BnASSYST-001"/>
    <s v="N"/>
    <n v="4"/>
    <n v="37.578400000000002"/>
    <n v="7"/>
    <n v="150"/>
    <n v="3.2657753357753361"/>
    <n v="0"/>
    <n v="0"/>
    <s v=""/>
    <s v=""/>
    <s v=""/>
    <s v=""/>
    <s v=""/>
    <s v=""/>
  </r>
  <r>
    <n v="311"/>
    <n v="3"/>
    <x v="1"/>
    <s v="-"/>
    <s v=""/>
    <s v="Campus (farm variety)"/>
    <s v="N"/>
    <n v="4"/>
    <n v="37.578400000000002"/>
    <n v="7"/>
    <n v="160"/>
    <n v="2.3927472527472533"/>
    <n v="0"/>
    <n v="0"/>
    <s v=""/>
    <s v=""/>
    <s v=""/>
    <s v=""/>
    <s v=""/>
    <s v=""/>
  </r>
  <r>
    <n v="312"/>
    <n v="3"/>
    <x v="20"/>
    <n v="21"/>
    <s v="a-0000405"/>
    <s v="BnASSYST-417"/>
    <s v="Y"/>
    <n v="4"/>
    <n v="37.578400000000002"/>
    <n v="8"/>
    <n v="155"/>
    <n v="2.0409333876000546"/>
    <n v="0"/>
    <n v="0"/>
    <n v="1.0306199197219608"/>
    <n v="5.3055257720662469E-2"/>
    <n v="0.16389999999999999"/>
    <n v="3.4530658264513639E-2"/>
    <n v="298.46518181818305"/>
    <n v="312"/>
  </r>
  <r>
    <n v="313"/>
    <n v="3"/>
    <x v="31"/>
    <n v="23"/>
    <s v="a-0000418"/>
    <s v="BnASSYST-430"/>
    <s v="N"/>
    <n v="4"/>
    <n v="37.578400000000002"/>
    <n v="7"/>
    <n v="135"/>
    <n v="0.51943019943019952"/>
    <n v="0"/>
    <n v="100"/>
    <s v=""/>
    <s v=""/>
    <s v=""/>
    <s v=""/>
    <s v=""/>
    <s v=""/>
  </r>
  <r>
    <n v="314"/>
    <n v="3"/>
    <x v="19"/>
    <n v="4"/>
    <s v="a-0000028"/>
    <s v="BnASSYST-028"/>
    <s v="Y"/>
    <n v="4"/>
    <n v="37.578400000000002"/>
    <n v="8"/>
    <n v="165"/>
    <n v="2.6589167005833678"/>
    <n v="0"/>
    <n v="0"/>
    <n v="1.5427541577253689"/>
    <n v="8.4477214996144606E-2"/>
    <n v="0.17430000000000001"/>
    <n v="5.8074288899409417E-2"/>
    <n v="265.6518378378384"/>
    <n v="314"/>
  </r>
  <r>
    <n v="315"/>
    <n v="3"/>
    <x v="5"/>
    <n v="7"/>
    <s v="a-0000054"/>
    <s v="BnASSYST-054"/>
    <s v="Y"/>
    <n v="4"/>
    <n v="37.578400000000002"/>
    <n v="8"/>
    <n v="140"/>
    <n v="2.6191561524894866"/>
    <n v="0"/>
    <n v="0"/>
    <n v="1.3592224533891777"/>
    <n v="7.5826971185808764E-2"/>
    <n v="0.17760000000000001"/>
    <n v="3.6100233640173354E-2"/>
    <n v="376.51347826087107"/>
    <n v="315"/>
  </r>
  <r>
    <n v="316"/>
    <n v="3"/>
    <x v="32"/>
    <n v="16"/>
    <s v="a-0000224"/>
    <s v="BnASSYST-224"/>
    <s v="Y"/>
    <n v="3"/>
    <n v="27.9116"/>
    <n v="6"/>
    <n v="135"/>
    <n v="1.1195746845746848"/>
    <n v="0"/>
    <n v="0"/>
    <n v="1.4484427682130285"/>
    <n v="7.8418654046098102E-2"/>
    <n v="0.17230000000000001"/>
    <n v="4.8656836645451285E-2"/>
    <n v="297.68535483870943"/>
    <n v="316"/>
  </r>
  <r>
    <n v="317"/>
    <n v="3"/>
    <x v="36"/>
    <n v="18"/>
    <s v="a-0000393"/>
    <s v="BnASSYST-405"/>
    <s v="Y"/>
    <n v="3"/>
    <n v="27.9116"/>
    <n v="7"/>
    <n v="150"/>
    <n v="2.8496913580246921"/>
    <n v="0"/>
    <n v="0"/>
    <n v="1.2788576828347991"/>
    <n v="6.6347677662049478E-2"/>
    <n v="0.1651"/>
    <n v="3.9239384391492792E-2"/>
    <n v="325.91176000000115"/>
    <n v="317"/>
  </r>
  <r>
    <n v="318"/>
    <n v="3"/>
    <x v="4"/>
    <n v="36"/>
    <s v=""/>
    <s v="CER4-like.C1 (1587-1622) - cabxG2000-151b-1-2-2"/>
    <s v="N"/>
    <n v="4"/>
    <n v="37.578400000000002"/>
    <n v="7"/>
    <n v="140"/>
    <n v="1.3653466286799625"/>
    <n v="0"/>
    <n v="100"/>
    <s v=""/>
    <s v=""/>
    <s v=""/>
    <s v=""/>
    <s v=""/>
    <s v=""/>
  </r>
  <r>
    <n v="319"/>
    <n v="3"/>
    <x v="9"/>
    <n v="25"/>
    <s v=""/>
    <s v="BnASSYST-510"/>
    <s v="N"/>
    <n v="4"/>
    <n v="37.578400000000002"/>
    <n v="8"/>
    <n v="140"/>
    <n v="2.227960927960928"/>
    <n v="0"/>
    <n v="50"/>
    <s v=""/>
    <s v=""/>
    <s v=""/>
    <s v=""/>
    <s v=""/>
    <s v=""/>
  </r>
  <r>
    <n v="320"/>
    <n v="3"/>
    <x v="17"/>
    <n v="39"/>
    <s v=""/>
    <s v="GTR1.A6"/>
    <s v="N"/>
    <n v="4"/>
    <n v="37.578400000000002"/>
    <n v="7"/>
    <n v="135"/>
    <n v="1.4851187084520416"/>
    <n v="0"/>
    <n v="0"/>
    <s v=""/>
    <s v=""/>
    <s v=""/>
    <s v=""/>
    <s v=""/>
    <s v=""/>
  </r>
  <r>
    <n v="321"/>
    <n v="3"/>
    <x v="22"/>
    <n v="38"/>
    <s v=""/>
    <s v="1367 - k50 g2000-133-1-2-15"/>
    <s v="N"/>
    <n v="5"/>
    <n v="47.245200000000004"/>
    <n v="8"/>
    <n v="120"/>
    <n v="0.72737167895395727"/>
    <n v="0"/>
    <n v="100"/>
    <s v=""/>
    <s v=""/>
    <s v=""/>
    <s v=""/>
    <s v=""/>
    <s v=""/>
  </r>
  <r>
    <n v="322"/>
    <n v="3"/>
    <x v="7"/>
    <n v="29"/>
    <s v=""/>
    <s v="Imolar"/>
    <s v="N"/>
    <n v="5"/>
    <n v="47.245200000000004"/>
    <n v="8"/>
    <n v="135"/>
    <n v="2.6149116706078726"/>
    <n v="0"/>
    <n v="0"/>
    <s v=""/>
    <s v=""/>
    <s v=""/>
    <s v=""/>
    <s v=""/>
    <s v=""/>
  </r>
  <r>
    <n v="323"/>
    <n v="3"/>
    <x v="11"/>
    <n v="11"/>
    <s v="a-0000112"/>
    <s v="BnASSYST-112"/>
    <s v="N"/>
    <n v="5"/>
    <n v="47.245200000000004"/>
    <n v="8"/>
    <n v="140"/>
    <n v="2.3189567394630681"/>
    <n v="0"/>
    <n v="100"/>
    <s v=""/>
    <s v=""/>
    <s v=""/>
    <s v=""/>
    <s v=""/>
    <s v=""/>
  </r>
  <r>
    <n v="324"/>
    <n v="3"/>
    <x v="3"/>
    <n v="12"/>
    <s v="a-0000117"/>
    <s v="BnASSYST-117"/>
    <s v="Y"/>
    <n v="5"/>
    <n v="47.245200000000004"/>
    <n v="8"/>
    <n v="135"/>
    <n v="1.3930588398942825"/>
    <n v="0"/>
    <n v="0"/>
    <n v="1.425696795784043"/>
    <n v="8.0733306852583481E-2"/>
    <n v="0.18029999999999999"/>
    <n v="5.4935138148090153E-2"/>
    <n v="259.52365714285691"/>
    <n v="324"/>
  </r>
  <r>
    <n v="325"/>
    <n v="3"/>
    <x v="25"/>
    <n v="24"/>
    <s v="a-0000420"/>
    <s v="BnASSYST-432"/>
    <s v="Y"/>
    <n v="5"/>
    <n v="47.245200000000004"/>
    <n v="7"/>
    <n v="130"/>
    <n v="1.0780776185839478"/>
    <n v="0"/>
    <n v="100"/>
    <n v="1.3358800423174415"/>
    <n v="6.7909248203293332E-2"/>
    <n v="0.1618"/>
    <n v="3.7669809015833076E-2"/>
    <n v="354.62883333333463"/>
    <n v="325"/>
  </r>
  <r>
    <n v="326"/>
    <n v="3"/>
    <x v="12"/>
    <n v="10"/>
    <s v="a-0000082"/>
    <s v="BnASSYST-082"/>
    <s v="Y"/>
    <n v="3"/>
    <n v="27.9116"/>
    <n v="7"/>
    <n v="145"/>
    <n v="3.3277653359298927"/>
    <n v="0"/>
    <n v="0"/>
    <n v="1.4650862315814488"/>
    <n v="8.1200726399454956E-2"/>
    <n v="0.1764"/>
    <n v="5.3365562772430264E-2"/>
    <n v="274.53776470588303"/>
    <n v="326"/>
  </r>
  <r>
    <n v="327"/>
    <n v="3"/>
    <x v="29"/>
    <n v="19"/>
    <s v="a-0000398"/>
    <s v="BnASSYST-410"/>
    <s v="N"/>
    <n v="4"/>
    <n v="37.578400000000002"/>
    <n v="8"/>
    <n v="140"/>
    <n v="2.2211573236889688"/>
    <n v="0"/>
    <n v="0"/>
    <s v=""/>
    <s v=""/>
    <s v=""/>
    <s v=""/>
    <s v=""/>
    <s v=""/>
  </r>
  <r>
    <n v="328"/>
    <n v="3"/>
    <x v="16"/>
    <n v="5"/>
    <s v="a-0000033"/>
    <s v="BnASSYST-033"/>
    <s v="Y"/>
    <n v="5"/>
    <n v="47.245200000000004"/>
    <n v="9"/>
    <n v="160"/>
    <n v="3.3014250938934482"/>
    <n v="0"/>
    <n v="0"/>
    <n v="2.3849890890920613"/>
    <n v="0.13445280887222513"/>
    <n v="0.1794"/>
    <n v="6.9061316529027625E-2"/>
    <n v="345.34370454545427"/>
    <n v="328"/>
  </r>
  <r>
    <n v="329"/>
    <n v="3"/>
    <x v="37"/>
    <n v="27"/>
    <s v=""/>
    <s v="BnASSYST-527"/>
    <s v="Y"/>
    <n v="4"/>
    <n v="37.578400000000002"/>
    <n v="8"/>
    <n v="160"/>
    <n v="3.4428849631381269"/>
    <n v="0"/>
    <n v="0"/>
    <n v="1.2053337495976959"/>
    <n v="6.3857703286102907E-2"/>
    <n v="0.1686"/>
    <n v="3.1391507513194375E-2"/>
    <n v="383.96809999999965"/>
    <n v="329"/>
  </r>
  <r>
    <n v="330"/>
    <n v="3"/>
    <x v="23"/>
    <n v="3"/>
    <s v="a-0000017"/>
    <s v="BnASSYST-017"/>
    <s v="Y"/>
    <n v="5"/>
    <n v="47.245200000000004"/>
    <n v="8"/>
    <n v="160"/>
    <n v="2.96130198915009"/>
    <n v="0"/>
    <n v="0"/>
    <n v="1.8561694800577022"/>
    <n v="0.10830431094388453"/>
    <n v="0.1857"/>
    <n v="5.8074288899409417E-2"/>
    <n v="319.61983783783853"/>
    <n v="330"/>
  </r>
  <r>
    <n v="331"/>
    <n v="3"/>
    <x v="28"/>
    <s v="-"/>
    <s v=""/>
    <s v="Acacia (commercial seed)"/>
    <s v="N"/>
    <n v="4"/>
    <n v="37.578400000000002"/>
    <n v="8"/>
    <n v="160"/>
    <n v="4.0794942237249936"/>
    <n v="0"/>
    <n v="0"/>
    <s v=""/>
    <s v=""/>
    <s v=""/>
    <s v=""/>
    <s v=""/>
    <s v=""/>
  </r>
  <r>
    <n v="332"/>
    <n v="3"/>
    <x v="30"/>
    <n v="17"/>
    <s v="a-0000391"/>
    <s v="BnASSYST-403"/>
    <s v="Y"/>
    <s v="*"/>
    <s v="*"/>
    <s v="*"/>
    <s v="*"/>
    <s v="*"/>
    <s v="*"/>
    <s v="*"/>
    <s v="*"/>
    <s v="*"/>
    <s v="*"/>
    <s v="*"/>
    <s v="*"/>
    <s v="*"/>
  </r>
  <r>
    <n v="333"/>
    <n v="3"/>
    <x v="18"/>
    <n v="31"/>
    <s v=""/>
    <s v="Cyt P450.C4a(1411 to 1447)"/>
    <s v="N"/>
    <n v="4"/>
    <n v="37.578400000000002"/>
    <n v="7"/>
    <n v="155"/>
    <n v="1.123229078613694"/>
    <n v="0"/>
    <n v="100"/>
    <s v=""/>
    <s v=""/>
    <s v=""/>
    <s v=""/>
    <s v=""/>
    <s v=""/>
  </r>
  <r>
    <n v="334"/>
    <n v="3"/>
    <x v="35"/>
    <n v="14"/>
    <s v="a-0000138"/>
    <s v="BnASSYST-138"/>
    <s v="Y"/>
    <n v="5"/>
    <n v="47.245200000000004"/>
    <n v="7"/>
    <n v="160"/>
    <n v="2.1749619611158075"/>
    <n v="0"/>
    <n v="70"/>
    <n v="1.030503771144162"/>
    <n v="5.5425002622833508E-2"/>
    <n v="0.17119999999999999"/>
    <n v="2.8252356761874934E-2"/>
    <n v="364.74966666666637"/>
    <n v="334"/>
  </r>
  <r>
    <n v="335"/>
    <n v="3"/>
    <x v="13"/>
    <n v="8"/>
    <s v="a-0000075"/>
    <s v="BnASSYST-075"/>
    <s v="N"/>
    <n v="2"/>
    <n v="18.244800000000001"/>
    <n v="5"/>
    <n v="170"/>
    <n v="0.70075232459847858"/>
    <n v="0"/>
    <n v="100"/>
    <s v=""/>
    <s v=""/>
    <s v=""/>
    <s v=""/>
    <s v=""/>
    <s v=""/>
  </r>
  <r>
    <n v="336"/>
    <n v="3"/>
    <x v="6"/>
    <n v="34"/>
    <s v=""/>
    <s v="VTE4.C2a/b F2(Cab)-1453-1488 P"/>
    <s v="N"/>
    <n v="5"/>
    <n v="47.245200000000004"/>
    <n v="8"/>
    <n v="125"/>
    <n v="1.4484108199492818"/>
    <n v="0"/>
    <n v="100"/>
    <s v=""/>
    <s v=""/>
    <s v=""/>
    <s v=""/>
    <s v=""/>
    <s v=""/>
  </r>
  <r>
    <n v="337"/>
    <n v="3"/>
    <x v="2"/>
    <n v="33"/>
    <s v=""/>
    <s v="VTE4.C2a/b F2(Cab)-1453-1488 G"/>
    <s v="N"/>
    <n v="5"/>
    <n v="47.245200000000004"/>
    <n v="8"/>
    <n v="120"/>
    <n v="1.1481656804733729"/>
    <n v="0"/>
    <n v="100"/>
    <s v=""/>
    <s v=""/>
    <s v=""/>
    <s v=""/>
    <s v=""/>
    <s v=""/>
  </r>
  <r>
    <n v="338"/>
    <n v="3"/>
    <x v="34"/>
    <n v="20"/>
    <s v="a-0000401"/>
    <s v="BnASSYST-413"/>
    <s v="Y"/>
    <n v="1"/>
    <n v="8.5779999999999994"/>
    <n v="3"/>
    <n v="155"/>
    <n v="2.1321386306001693"/>
    <n v="0"/>
    <n v="0"/>
    <n v="1.4875421464810126"/>
    <n v="8.8171367600297312E-2"/>
    <n v="0.18870000000000001"/>
    <n v="5.6504713523749868E-2"/>
    <n v="263.25983333333312"/>
    <n v="338"/>
  </r>
  <r>
    <n v="339"/>
    <n v="3"/>
    <x v="10"/>
    <n v="26"/>
    <s v=""/>
    <s v="BnASSYST-511"/>
    <s v="Y"/>
    <n v="5"/>
    <n v="47.245200000000004"/>
    <n v="8"/>
    <n v="130"/>
    <n v="2.702157650042265"/>
    <n v="0"/>
    <n v="0"/>
    <n v="1.5000132076283166"/>
    <n v="7.4444018322314995E-2"/>
    <n v="0.158"/>
    <n v="3.766980901583325E-2"/>
    <n v="398.20037499999961"/>
    <n v="339"/>
  </r>
  <r>
    <n v="340"/>
    <n v="3"/>
    <x v="24"/>
    <n v="28"/>
    <s v=""/>
    <s v="Elgar"/>
    <s v="Y"/>
    <n v="4"/>
    <n v="37.578400000000002"/>
    <n v="7"/>
    <n v="145"/>
    <n v="3.9900739644970415"/>
    <n v="0"/>
    <n v="0"/>
    <n v="1.4767334226140694"/>
    <n v="8.3040739612340833E-2"/>
    <n v="0.17899999999999999"/>
    <n v="7.2200467280347069E-2"/>
    <n v="204.53239130434764"/>
    <n v="340"/>
  </r>
  <r>
    <m/>
    <m/>
    <x v="4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8E1740-52D3-4B03-83FD-F23ECDFB442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44" firstHeaderRow="0" firstDataRow="1" firstDataCol="1"/>
  <pivotFields count="20">
    <pivotField showAll="0"/>
    <pivotField showAll="0"/>
    <pivotField axis="axisRow" showAll="0">
      <items count="52">
        <item x="20"/>
        <item x="28"/>
        <item x="39"/>
        <item x="14"/>
        <item m="1" x="41"/>
        <item m="1" x="47"/>
        <item x="27"/>
        <item x="9"/>
        <item x="13"/>
        <item m="1" x="48"/>
        <item x="19"/>
        <item x="10"/>
        <item m="1" x="42"/>
        <item m="1" x="44"/>
        <item x="18"/>
        <item x="35"/>
        <item x="0"/>
        <item m="1" x="46"/>
        <item x="24"/>
        <item x="23"/>
        <item x="30"/>
        <item m="1" x="49"/>
        <item x="29"/>
        <item m="1" x="50"/>
        <item m="1" x="45"/>
        <item x="36"/>
        <item x="16"/>
        <item x="11"/>
        <item x="3"/>
        <item x="38"/>
        <item x="31"/>
        <item x="34"/>
        <item x="12"/>
        <item x="25"/>
        <item x="33"/>
        <item x="26"/>
        <item x="37"/>
        <item x="5"/>
        <item m="1" x="43"/>
        <item x="32"/>
        <item h="1" x="40"/>
        <item x="1"/>
        <item x="2"/>
        <item x="4"/>
        <item x="6"/>
        <item x="7"/>
        <item x="8"/>
        <item x="15"/>
        <item x="17"/>
        <item x="21"/>
        <item x="22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2"/>
  </rowFields>
  <rowItems count="41">
    <i>
      <x/>
    </i>
    <i>
      <x v="1"/>
    </i>
    <i>
      <x v="2"/>
    </i>
    <i>
      <x v="3"/>
    </i>
    <i>
      <x v="6"/>
    </i>
    <i>
      <x v="7"/>
    </i>
    <i>
      <x v="8"/>
    </i>
    <i>
      <x v="10"/>
    </i>
    <i>
      <x v="11"/>
    </i>
    <i>
      <x v="14"/>
    </i>
    <i>
      <x v="15"/>
    </i>
    <i>
      <x v="16"/>
    </i>
    <i>
      <x v="18"/>
    </i>
    <i>
      <x v="19"/>
    </i>
    <i>
      <x v="20"/>
    </i>
    <i>
      <x v="22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Average of Establishment score (1-5)" fld="7" subtotal="average" baseField="2" baseItem="0"/>
    <dataField name="Average of Est. plant population per m2 at establishment" fld="8" subtotal="average" baseField="2" baseItem="0"/>
    <dataField name="Average of Vigour 1-9 score" fld="9" subtotal="average" baseField="2" baseItem="0"/>
    <dataField name="Average of Height 30-06-23 (cm)" fld="10" subtotal="average" baseField="0" baseItem="0"/>
    <dataField name="Average of Yield (t/ha at 91% DM)" fld="11" subtotal="average" baseField="2" baseItem="0"/>
    <dataField name="Average of % area leaning at harvest (5-45o)" fld="12" subtotal="average" baseField="2" baseItem="0"/>
    <dataField name="Average of % area lodged (&gt;45o)" fld="13" subtotal="average" baseField="2" baseItem="0"/>
    <dataField name="Average of Root Length Density (cm/cm3)" fld="14" subtotal="average" baseField="2" baseItem="0"/>
    <dataField name="Average of Surface area of roots (cm2/cm3)" fld="15" subtotal="average" baseField="2" baseItem="8"/>
    <dataField name="Average of Average Root Diameter (mm)" fld="16" subtotal="average" baseField="2" baseItem="8"/>
    <dataField name="Average of Dry weight of roots (mg/cm3)" fld="17" subtotal="average" baseField="2" baseItem="8"/>
    <dataField name="Average of Specific root length (m/g)" fld="18" subtotal="average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6599-18EC-4FB0-9CE3-335FBF220DCE}">
  <sheetPr>
    <tabColor rgb="FFFF0000"/>
  </sheetPr>
  <dimension ref="A1:D10"/>
  <sheetViews>
    <sheetView workbookViewId="0">
      <selection activeCell="C33" sqref="C33"/>
    </sheetView>
  </sheetViews>
  <sheetFormatPr defaultColWidth="9.1796875" defaultRowHeight="14.5"/>
  <cols>
    <col min="1" max="1" width="29.54296875" style="3" customWidth="1"/>
    <col min="2" max="2" width="13.7265625" style="3" bestFit="1" customWidth="1"/>
    <col min="3" max="3" width="73" style="11" bestFit="1" customWidth="1"/>
    <col min="4" max="4" width="44.1796875" style="3" bestFit="1" customWidth="1"/>
    <col min="5" max="16384" width="9.1796875" style="3"/>
  </cols>
  <sheetData>
    <row r="1" spans="1:4">
      <c r="B1" s="4" t="s">
        <v>61</v>
      </c>
      <c r="C1" s="5" t="s">
        <v>62</v>
      </c>
    </row>
    <row r="2" spans="1:4" s="7" customFormat="1" ht="43.5">
      <c r="A2" s="6" t="s">
        <v>63</v>
      </c>
      <c r="B2" s="7" t="s">
        <v>64</v>
      </c>
      <c r="C2" s="8" t="s">
        <v>65</v>
      </c>
    </row>
    <row r="3" spans="1:4" s="7" customFormat="1">
      <c r="A3" s="6" t="s">
        <v>66</v>
      </c>
      <c r="B3" s="7" t="s">
        <v>67</v>
      </c>
      <c r="C3" s="8" t="s">
        <v>68</v>
      </c>
    </row>
    <row r="4" spans="1:4" s="7" customFormat="1" ht="29">
      <c r="A4" s="6" t="s">
        <v>69</v>
      </c>
      <c r="B4" s="7" t="s">
        <v>70</v>
      </c>
      <c r="C4" s="8" t="s">
        <v>71</v>
      </c>
    </row>
    <row r="5" spans="1:4" s="7" customFormat="1" ht="29">
      <c r="A5" s="6" t="s">
        <v>72</v>
      </c>
      <c r="B5" s="7" t="s">
        <v>73</v>
      </c>
      <c r="C5" s="8" t="s">
        <v>74</v>
      </c>
      <c r="D5" s="9"/>
    </row>
    <row r="6" spans="1:4" s="7" customFormat="1" ht="29">
      <c r="A6" s="6" t="s">
        <v>75</v>
      </c>
      <c r="B6" s="7" t="s">
        <v>76</v>
      </c>
      <c r="C6" s="8" t="s">
        <v>77</v>
      </c>
    </row>
    <row r="7" spans="1:4" s="7" customFormat="1" ht="29">
      <c r="A7" s="6" t="s">
        <v>78</v>
      </c>
      <c r="B7" s="7" t="s">
        <v>79</v>
      </c>
      <c r="C7" s="8" t="s">
        <v>80</v>
      </c>
    </row>
    <row r="8" spans="1:4" s="7" customFormat="1" ht="29">
      <c r="A8" s="6" t="s">
        <v>81</v>
      </c>
      <c r="B8" s="7" t="s">
        <v>82</v>
      </c>
      <c r="C8" s="8" t="s">
        <v>83</v>
      </c>
    </row>
    <row r="9" spans="1:4" s="7" customFormat="1">
      <c r="A9" s="10" t="s">
        <v>84</v>
      </c>
      <c r="B9" s="7" t="s">
        <v>85</v>
      </c>
      <c r="C9" s="8" t="s">
        <v>86</v>
      </c>
    </row>
    <row r="10" spans="1:4" s="7" customFormat="1">
      <c r="A10" s="6" t="s">
        <v>87</v>
      </c>
      <c r="B10" s="7" t="s">
        <v>88</v>
      </c>
      <c r="C10" s="8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E1DA5-D311-43B4-BF24-00A72B45E703}">
  <sheetPr>
    <tabColor rgb="FFFF0000"/>
  </sheetPr>
  <dimension ref="A1:T121"/>
  <sheetViews>
    <sheetView zoomScale="90" zoomScaleNormal="90" workbookViewId="0">
      <selection activeCell="Q2" sqref="Q2"/>
    </sheetView>
  </sheetViews>
  <sheetFormatPr defaultColWidth="9.1796875" defaultRowHeight="14.5"/>
  <cols>
    <col min="1" max="1" width="12" style="3" bestFit="1" customWidth="1"/>
    <col min="2" max="2" width="5.7265625" style="3" bestFit="1" customWidth="1"/>
    <col min="3" max="3" width="42.453125" style="3" bestFit="1" customWidth="1"/>
    <col min="4" max="4" width="14.7265625" style="3" bestFit="1" customWidth="1"/>
    <col min="5" max="5" width="16.54296875" style="3" bestFit="1" customWidth="1"/>
    <col min="6" max="6" width="42.453125" style="3" bestFit="1" customWidth="1"/>
    <col min="7" max="7" width="9.1796875" style="3"/>
    <col min="8" max="8" width="13.26953125" style="3" customWidth="1"/>
    <col min="9" max="9" width="14.7265625" style="3" customWidth="1"/>
    <col min="10" max="10" width="7.453125" style="3" customWidth="1"/>
    <col min="11" max="14" width="9.1796875" style="3"/>
    <col min="15" max="15" width="13.7265625" style="32" customWidth="1"/>
    <col min="16" max="18" width="13.7265625" style="42" customWidth="1"/>
    <col min="19" max="19" width="13.7265625" style="40" customWidth="1"/>
    <col min="20" max="20" width="13.7265625" style="3" customWidth="1"/>
    <col min="21" max="16384" width="9.1796875" style="3"/>
  </cols>
  <sheetData>
    <row r="1" spans="1:20" s="2" customFormat="1" ht="60">
      <c r="A1" s="2" t="s">
        <v>884</v>
      </c>
      <c r="B1" s="2" t="s">
        <v>885</v>
      </c>
      <c r="C1" s="2" t="s">
        <v>30</v>
      </c>
      <c r="D1" s="2" t="s">
        <v>31</v>
      </c>
      <c r="E1" s="2" t="s">
        <v>886</v>
      </c>
      <c r="F1" s="2" t="s">
        <v>888</v>
      </c>
      <c r="G1" s="2" t="s">
        <v>889</v>
      </c>
      <c r="H1" s="2" t="s">
        <v>891</v>
      </c>
      <c r="I1" s="2" t="s">
        <v>892</v>
      </c>
      <c r="J1" s="2" t="s">
        <v>890</v>
      </c>
      <c r="K1" s="2" t="s">
        <v>925</v>
      </c>
      <c r="L1" s="2" t="s">
        <v>894</v>
      </c>
      <c r="M1" s="2" t="s">
        <v>896</v>
      </c>
      <c r="N1" s="2" t="s">
        <v>895</v>
      </c>
      <c r="O1" s="29" t="s">
        <v>96</v>
      </c>
      <c r="P1" s="41" t="s">
        <v>97</v>
      </c>
      <c r="Q1" s="41" t="s">
        <v>98</v>
      </c>
      <c r="R1" s="41" t="s">
        <v>99</v>
      </c>
      <c r="S1" s="39" t="s">
        <v>913</v>
      </c>
      <c r="T1" s="2" t="s">
        <v>897</v>
      </c>
    </row>
    <row r="2" spans="1:20">
      <c r="A2" s="3">
        <v>101</v>
      </c>
      <c r="B2" s="3">
        <v>1</v>
      </c>
      <c r="C2" s="3" t="s">
        <v>15</v>
      </c>
      <c r="D2" s="3">
        <v>15</v>
      </c>
      <c r="E2" s="3" t="str">
        <f>_xlfn.XLOOKUP('Raw data'!F2,'Accessions with RNA-seq data'!B:B,'Accessions with RNA-seq data'!A:A,"")</f>
        <v>a-0000193</v>
      </c>
      <c r="F2" s="3" t="s">
        <v>46</v>
      </c>
      <c r="G2" s="3" t="s">
        <v>915</v>
      </c>
      <c r="H2" s="3">
        <v>1</v>
      </c>
      <c r="I2" s="3">
        <v>8.5779999999999994</v>
      </c>
      <c r="J2" s="3">
        <v>3</v>
      </c>
      <c r="K2" s="3">
        <v>125</v>
      </c>
      <c r="L2" s="32">
        <v>1.5133428300094969</v>
      </c>
      <c r="M2" s="3">
        <v>0</v>
      </c>
      <c r="N2" s="3">
        <v>90</v>
      </c>
      <c r="O2" s="32">
        <v>1.5014586295917618</v>
      </c>
      <c r="P2" s="42">
        <v>8.7068897856433944E-2</v>
      </c>
      <c r="Q2" s="42">
        <v>0.18459999999999999</v>
      </c>
      <c r="R2" s="42">
        <v>4.3948110518472125E-2</v>
      </c>
      <c r="S2" s="40">
        <v>341.64349999999968</v>
      </c>
      <c r="T2" s="3">
        <v>101</v>
      </c>
    </row>
    <row r="3" spans="1:20">
      <c r="A3" s="3">
        <v>102</v>
      </c>
      <c r="B3" s="3">
        <v>1</v>
      </c>
      <c r="C3" s="3" t="s">
        <v>59</v>
      </c>
      <c r="D3" s="3" t="s">
        <v>887</v>
      </c>
      <c r="E3" s="3" t="str">
        <f>_xlfn.XLOOKUP('Raw data'!F3,'Accessions with RNA-seq data'!B:B,'Accessions with RNA-seq data'!A:A,"")</f>
        <v/>
      </c>
      <c r="F3" s="3" t="s">
        <v>59</v>
      </c>
      <c r="G3" s="3" t="s">
        <v>930</v>
      </c>
      <c r="H3" s="3">
        <v>5</v>
      </c>
      <c r="I3" s="3">
        <v>47.245200000000004</v>
      </c>
      <c r="J3" s="3">
        <v>9</v>
      </c>
      <c r="K3" s="3">
        <v>130</v>
      </c>
      <c r="L3" s="32">
        <v>4.0033577533577542</v>
      </c>
      <c r="M3" s="3">
        <v>0</v>
      </c>
      <c r="N3" s="3">
        <v>0</v>
      </c>
      <c r="O3" s="32" t="s">
        <v>931</v>
      </c>
      <c r="P3" s="42" t="s">
        <v>931</v>
      </c>
      <c r="Q3" s="42" t="s">
        <v>931</v>
      </c>
      <c r="R3" s="42" t="s">
        <v>931</v>
      </c>
      <c r="S3" s="40" t="s">
        <v>931</v>
      </c>
      <c r="T3" s="3" t="s">
        <v>931</v>
      </c>
    </row>
    <row r="4" spans="1:20">
      <c r="A4" s="3">
        <v>103</v>
      </c>
      <c r="B4" s="3">
        <v>1</v>
      </c>
      <c r="C4" s="3" t="s">
        <v>916</v>
      </c>
      <c r="D4" s="3">
        <v>33</v>
      </c>
      <c r="E4" s="3" t="str">
        <f>_xlfn.XLOOKUP('Raw data'!F4,'Accessions with RNA-seq data'!B:B,'Accessions with RNA-seq data'!A:A,"")</f>
        <v/>
      </c>
      <c r="F4" s="3" t="s">
        <v>916</v>
      </c>
      <c r="G4" s="3" t="s">
        <v>930</v>
      </c>
      <c r="H4" s="3">
        <v>4</v>
      </c>
      <c r="I4" s="3">
        <v>37.578400000000002</v>
      </c>
      <c r="J4" s="3">
        <v>8</v>
      </c>
      <c r="K4" s="3">
        <v>120</v>
      </c>
      <c r="L4" s="32">
        <v>0.78524284357617702</v>
      </c>
      <c r="M4" s="3">
        <v>0</v>
      </c>
      <c r="N4" s="3">
        <v>90</v>
      </c>
      <c r="O4" s="32" t="s">
        <v>931</v>
      </c>
      <c r="P4" s="42" t="s">
        <v>931</v>
      </c>
      <c r="Q4" s="42" t="s">
        <v>931</v>
      </c>
      <c r="R4" s="42" t="s">
        <v>931</v>
      </c>
      <c r="S4" s="40" t="s">
        <v>931</v>
      </c>
      <c r="T4" s="3" t="s">
        <v>931</v>
      </c>
    </row>
    <row r="5" spans="1:20">
      <c r="A5" s="3">
        <v>104</v>
      </c>
      <c r="B5" s="3">
        <v>1</v>
      </c>
      <c r="C5" s="3" t="s">
        <v>22</v>
      </c>
      <c r="D5" s="3">
        <v>12</v>
      </c>
      <c r="E5" s="3" t="str">
        <f>_xlfn.XLOOKUP('Raw data'!F5,'Accessions with RNA-seq data'!B:B,'Accessions with RNA-seq data'!A:A,"")</f>
        <v>a-0000117</v>
      </c>
      <c r="F5" s="3" t="s">
        <v>43</v>
      </c>
      <c r="G5" s="3" t="s">
        <v>915</v>
      </c>
      <c r="H5" s="3">
        <v>4</v>
      </c>
      <c r="I5" s="3">
        <v>37.578400000000002</v>
      </c>
      <c r="J5" s="3">
        <v>9</v>
      </c>
      <c r="K5" s="3">
        <v>115</v>
      </c>
      <c r="L5" s="32">
        <v>1.5081088047754718</v>
      </c>
      <c r="M5" s="3">
        <v>0</v>
      </c>
      <c r="N5" s="3">
        <v>90</v>
      </c>
      <c r="O5" s="32">
        <v>1.6372551519430891</v>
      </c>
      <c r="P5" s="42">
        <v>8.9049388065441354E-2</v>
      </c>
      <c r="Q5" s="42">
        <v>0.1731</v>
      </c>
      <c r="R5" s="42">
        <v>6.592216577770818E-2</v>
      </c>
      <c r="S5" s="40">
        <v>248.36185714285693</v>
      </c>
      <c r="T5" s="3">
        <v>104</v>
      </c>
    </row>
    <row r="6" spans="1:20">
      <c r="A6" s="3">
        <v>105</v>
      </c>
      <c r="B6" s="3">
        <v>1</v>
      </c>
      <c r="C6" s="3" t="s">
        <v>917</v>
      </c>
      <c r="D6" s="3">
        <v>36</v>
      </c>
      <c r="E6" s="3" t="str">
        <f>_xlfn.XLOOKUP('Raw data'!F6,'Accessions with RNA-seq data'!B:B,'Accessions with RNA-seq data'!A:A,"")</f>
        <v/>
      </c>
      <c r="F6" s="3" t="s">
        <v>917</v>
      </c>
      <c r="G6" s="3" t="s">
        <v>930</v>
      </c>
      <c r="H6" s="3">
        <v>3</v>
      </c>
      <c r="I6" s="3">
        <v>27.9116</v>
      </c>
      <c r="J6" s="3">
        <v>7</v>
      </c>
      <c r="K6" s="3">
        <v>135</v>
      </c>
      <c r="L6" s="32">
        <v>1.2723015873015873</v>
      </c>
      <c r="M6" s="3">
        <v>0</v>
      </c>
      <c r="N6" s="3">
        <v>0</v>
      </c>
      <c r="O6" s="32" t="s">
        <v>931</v>
      </c>
      <c r="P6" s="42" t="s">
        <v>931</v>
      </c>
      <c r="Q6" s="42" t="s">
        <v>931</v>
      </c>
      <c r="R6" s="42" t="s">
        <v>931</v>
      </c>
      <c r="S6" s="40" t="s">
        <v>931</v>
      </c>
      <c r="T6" s="3" t="s">
        <v>931</v>
      </c>
    </row>
    <row r="7" spans="1:20">
      <c r="A7" s="3">
        <v>106</v>
      </c>
      <c r="B7" s="3">
        <v>1</v>
      </c>
      <c r="C7" s="3" t="s">
        <v>18</v>
      </c>
      <c r="D7" s="3">
        <v>7</v>
      </c>
      <c r="E7" s="3" t="str">
        <f>_xlfn.XLOOKUP('Raw data'!F7,'Accessions with RNA-seq data'!B:B,'Accessions with RNA-seq data'!A:A,"")</f>
        <v>a-0000054</v>
      </c>
      <c r="F7" s="3" t="s">
        <v>38</v>
      </c>
      <c r="G7" s="3" t="s">
        <v>915</v>
      </c>
      <c r="H7" s="3">
        <v>4</v>
      </c>
      <c r="I7" s="3">
        <v>37.578400000000002</v>
      </c>
      <c r="J7" s="3">
        <v>8</v>
      </c>
      <c r="K7" s="3">
        <v>125</v>
      </c>
      <c r="L7" s="32">
        <v>2.8251811151811155</v>
      </c>
      <c r="M7" s="3">
        <v>0</v>
      </c>
      <c r="N7" s="3">
        <v>0</v>
      </c>
      <c r="O7" s="32">
        <v>1.3714638856590229</v>
      </c>
      <c r="P7" s="42">
        <v>7.6043415630112243E-2</v>
      </c>
      <c r="Q7" s="42">
        <v>0.17649999999999999</v>
      </c>
      <c r="R7" s="42">
        <v>7.3770042656006604E-2</v>
      </c>
      <c r="S7" s="40">
        <v>185.91068085106411</v>
      </c>
      <c r="T7" s="3">
        <v>106</v>
      </c>
    </row>
    <row r="8" spans="1:20">
      <c r="A8" s="3">
        <v>107</v>
      </c>
      <c r="B8" s="3">
        <v>1</v>
      </c>
      <c r="C8" s="3" t="s">
        <v>918</v>
      </c>
      <c r="D8" s="3">
        <v>34</v>
      </c>
      <c r="E8" s="3" t="str">
        <f>_xlfn.XLOOKUP('Raw data'!F8,'Accessions with RNA-seq data'!B:B,'Accessions with RNA-seq data'!A:A,"")</f>
        <v/>
      </c>
      <c r="F8" s="3" t="s">
        <v>918</v>
      </c>
      <c r="G8" s="3" t="s">
        <v>930</v>
      </c>
      <c r="H8" s="3">
        <v>5</v>
      </c>
      <c r="I8" s="3">
        <v>47.245200000000004</v>
      </c>
      <c r="J8" s="3">
        <v>8</v>
      </c>
      <c r="K8" s="3">
        <v>115</v>
      </c>
      <c r="L8" s="32">
        <v>0.66013091846425198</v>
      </c>
      <c r="M8" s="3">
        <v>0</v>
      </c>
      <c r="N8" s="3">
        <v>100</v>
      </c>
      <c r="O8" s="32" t="s">
        <v>931</v>
      </c>
      <c r="P8" s="42" t="s">
        <v>931</v>
      </c>
      <c r="Q8" s="42" t="s">
        <v>931</v>
      </c>
      <c r="R8" s="42" t="s">
        <v>931</v>
      </c>
      <c r="S8" s="40" t="s">
        <v>931</v>
      </c>
      <c r="T8" s="3" t="s">
        <v>931</v>
      </c>
    </row>
    <row r="9" spans="1:20">
      <c r="A9" s="3">
        <v>108</v>
      </c>
      <c r="B9" s="3">
        <v>1</v>
      </c>
      <c r="C9" s="3" t="s">
        <v>919</v>
      </c>
      <c r="D9" s="3">
        <v>29</v>
      </c>
      <c r="E9" s="3" t="str">
        <f>_xlfn.XLOOKUP('Raw data'!F9,'Accessions with RNA-seq data'!B:B,'Accessions with RNA-seq data'!A:A,"")</f>
        <v/>
      </c>
      <c r="F9" s="3" t="s">
        <v>919</v>
      </c>
      <c r="G9" s="3" t="s">
        <v>930</v>
      </c>
      <c r="H9" s="3">
        <v>4</v>
      </c>
      <c r="I9" s="3">
        <v>37.578400000000002</v>
      </c>
      <c r="J9" s="3">
        <v>8</v>
      </c>
      <c r="K9" s="3">
        <v>133</v>
      </c>
      <c r="L9" s="32">
        <v>2.7636752136752141</v>
      </c>
      <c r="M9" s="3">
        <v>0</v>
      </c>
      <c r="N9" s="3">
        <v>0</v>
      </c>
      <c r="O9" s="32" t="s">
        <v>931</v>
      </c>
      <c r="P9" s="42" t="s">
        <v>931</v>
      </c>
      <c r="Q9" s="42" t="s">
        <v>931</v>
      </c>
      <c r="R9" s="42" t="s">
        <v>931</v>
      </c>
      <c r="S9" s="40" t="s">
        <v>931</v>
      </c>
      <c r="T9" s="3" t="s">
        <v>931</v>
      </c>
    </row>
    <row r="10" spans="1:20">
      <c r="A10" s="3">
        <v>109</v>
      </c>
      <c r="B10" s="3">
        <v>1</v>
      </c>
      <c r="C10" s="3" t="s">
        <v>920</v>
      </c>
      <c r="D10" s="3">
        <v>37</v>
      </c>
      <c r="E10" s="3" t="str">
        <f>_xlfn.XLOOKUP('Raw data'!F10,'Accessions with RNA-seq data'!B:B,'Accessions with RNA-seq data'!A:A,"")</f>
        <v/>
      </c>
      <c r="F10" s="3" t="s">
        <v>920</v>
      </c>
      <c r="G10" s="3" t="s">
        <v>930</v>
      </c>
      <c r="H10" s="3">
        <v>4</v>
      </c>
      <c r="I10" s="3">
        <v>37.578400000000002</v>
      </c>
      <c r="J10" s="3">
        <v>8</v>
      </c>
      <c r="K10" s="3">
        <v>125</v>
      </c>
      <c r="L10" s="32">
        <v>1.2322520689187357</v>
      </c>
      <c r="M10" s="3">
        <v>0</v>
      </c>
      <c r="N10" s="3">
        <v>100</v>
      </c>
      <c r="O10" s="32" t="s">
        <v>931</v>
      </c>
      <c r="P10" s="42" t="s">
        <v>931</v>
      </c>
      <c r="Q10" s="42" t="s">
        <v>931</v>
      </c>
      <c r="R10" s="42" t="s">
        <v>931</v>
      </c>
      <c r="S10" s="40" t="s">
        <v>931</v>
      </c>
      <c r="T10" s="3" t="s">
        <v>931</v>
      </c>
    </row>
    <row r="11" spans="1:20">
      <c r="A11" s="3">
        <v>110</v>
      </c>
      <c r="B11" s="3">
        <v>1</v>
      </c>
      <c r="C11" s="3" t="s">
        <v>5</v>
      </c>
      <c r="D11" s="3">
        <v>25</v>
      </c>
      <c r="E11" s="3" t="str">
        <f>_xlfn.XLOOKUP('Raw data'!F11,'Accessions with RNA-seq data'!B:B,'Accessions with RNA-seq data'!A:A,"")</f>
        <v/>
      </c>
      <c r="F11" s="3" t="s">
        <v>56</v>
      </c>
      <c r="G11" s="3" t="s">
        <v>930</v>
      </c>
      <c r="H11" s="3">
        <v>4</v>
      </c>
      <c r="I11" s="3">
        <v>37.578400000000002</v>
      </c>
      <c r="J11" s="3">
        <v>8</v>
      </c>
      <c r="K11" s="3">
        <v>140</v>
      </c>
      <c r="L11" s="32">
        <v>2.6913580246913584</v>
      </c>
      <c r="M11" s="3">
        <v>0</v>
      </c>
      <c r="N11" s="3">
        <v>50</v>
      </c>
      <c r="O11" s="32" t="s">
        <v>931</v>
      </c>
      <c r="P11" s="42" t="s">
        <v>931</v>
      </c>
      <c r="Q11" s="42" t="s">
        <v>931</v>
      </c>
      <c r="R11" s="42" t="s">
        <v>931</v>
      </c>
      <c r="S11" s="40" t="s">
        <v>931</v>
      </c>
      <c r="T11" s="3" t="s">
        <v>931</v>
      </c>
    </row>
    <row r="12" spans="1:20">
      <c r="A12" s="3">
        <v>111</v>
      </c>
      <c r="B12" s="3">
        <v>1</v>
      </c>
      <c r="C12" s="3" t="s">
        <v>23</v>
      </c>
      <c r="D12" s="3">
        <v>26</v>
      </c>
      <c r="E12" s="3" t="str">
        <f>_xlfn.XLOOKUP('Raw data'!F12,'Accessions with RNA-seq data'!B:B,'Accessions with RNA-seq data'!A:A,"")</f>
        <v/>
      </c>
      <c r="F12" s="3" t="s">
        <v>57</v>
      </c>
      <c r="G12" s="3" t="s">
        <v>915</v>
      </c>
      <c r="H12" s="3" t="s">
        <v>926</v>
      </c>
      <c r="I12" s="3" t="s">
        <v>926</v>
      </c>
      <c r="J12" s="3" t="s">
        <v>926</v>
      </c>
      <c r="K12" s="3" t="s">
        <v>926</v>
      </c>
      <c r="L12" s="32" t="s">
        <v>926</v>
      </c>
      <c r="M12" s="3" t="s">
        <v>926</v>
      </c>
      <c r="N12" s="3" t="s">
        <v>926</v>
      </c>
      <c r="O12" s="32" t="s">
        <v>926</v>
      </c>
      <c r="P12" s="42" t="s">
        <v>926</v>
      </c>
      <c r="Q12" s="42" t="s">
        <v>926</v>
      </c>
      <c r="R12" s="42" t="s">
        <v>926</v>
      </c>
      <c r="S12" s="40" t="s">
        <v>926</v>
      </c>
      <c r="T12" s="3" t="s">
        <v>926</v>
      </c>
    </row>
    <row r="13" spans="1:20">
      <c r="A13" s="3">
        <v>112</v>
      </c>
      <c r="B13" s="3">
        <v>1</v>
      </c>
      <c r="C13" s="3" t="s">
        <v>4</v>
      </c>
      <c r="D13" s="3">
        <v>11</v>
      </c>
      <c r="E13" s="3" t="str">
        <f>_xlfn.XLOOKUP('Raw data'!F13,'Accessions with RNA-seq data'!B:B,'Accessions with RNA-seq data'!A:A,"")</f>
        <v>a-0000112</v>
      </c>
      <c r="F13" s="3" t="s">
        <v>42</v>
      </c>
      <c r="G13" s="3" t="s">
        <v>930</v>
      </c>
      <c r="H13" s="3">
        <v>4</v>
      </c>
      <c r="I13" s="3">
        <v>37.578400000000002</v>
      </c>
      <c r="J13" s="3">
        <v>7</v>
      </c>
      <c r="K13" s="3">
        <v>120</v>
      </c>
      <c r="L13" s="32">
        <v>1.9026970560303893</v>
      </c>
      <c r="M13" s="3">
        <v>0</v>
      </c>
      <c r="N13" s="3">
        <v>100</v>
      </c>
      <c r="O13" s="32" t="s">
        <v>931</v>
      </c>
      <c r="P13" s="42" t="s">
        <v>931</v>
      </c>
      <c r="Q13" s="42" t="s">
        <v>931</v>
      </c>
      <c r="R13" s="42" t="s">
        <v>931</v>
      </c>
      <c r="S13" s="40" t="s">
        <v>931</v>
      </c>
      <c r="T13" s="3" t="s">
        <v>931</v>
      </c>
    </row>
    <row r="14" spans="1:20">
      <c r="A14" s="3">
        <v>113</v>
      </c>
      <c r="B14" s="3">
        <v>1</v>
      </c>
      <c r="C14" s="3" t="s">
        <v>16</v>
      </c>
      <c r="D14" s="3">
        <v>10</v>
      </c>
      <c r="E14" s="3" t="str">
        <f>_xlfn.XLOOKUP('Raw data'!F14,'Accessions with RNA-seq data'!B:B,'Accessions with RNA-seq data'!A:A,"")</f>
        <v>a-0000082</v>
      </c>
      <c r="F14" s="3" t="s">
        <v>41</v>
      </c>
      <c r="G14" s="3" t="s">
        <v>915</v>
      </c>
      <c r="H14" s="3">
        <v>3</v>
      </c>
      <c r="I14" s="3">
        <v>27.9116</v>
      </c>
      <c r="J14" s="3">
        <v>6</v>
      </c>
      <c r="K14" s="3">
        <v>140</v>
      </c>
      <c r="L14" s="32">
        <v>2.7060052910052916</v>
      </c>
      <c r="M14" s="3">
        <v>0</v>
      </c>
      <c r="N14" s="3">
        <v>0</v>
      </c>
      <c r="O14" s="32">
        <v>1.1215195232402297</v>
      </c>
      <c r="P14" s="42">
        <v>6.3299876197593447E-2</v>
      </c>
      <c r="Q14" s="42">
        <v>0.1797</v>
      </c>
      <c r="R14" s="42">
        <v>4.8656836645451104E-2</v>
      </c>
      <c r="S14" s="40">
        <v>230.49577419354898</v>
      </c>
      <c r="T14" s="3">
        <v>113</v>
      </c>
    </row>
    <row r="15" spans="1:20">
      <c r="A15" s="3">
        <v>114</v>
      </c>
      <c r="B15" s="3">
        <v>1</v>
      </c>
      <c r="C15" s="3" t="s">
        <v>1</v>
      </c>
      <c r="D15" s="3">
        <v>8</v>
      </c>
      <c r="E15" s="3" t="str">
        <f>_xlfn.XLOOKUP('Raw data'!F15,'Accessions with RNA-seq data'!B:B,'Accessions with RNA-seq data'!A:A,"")</f>
        <v>a-0000075</v>
      </c>
      <c r="F15" s="3" t="s">
        <v>39</v>
      </c>
      <c r="G15" s="3" t="s">
        <v>930</v>
      </c>
      <c r="H15" s="3">
        <v>1</v>
      </c>
      <c r="I15" s="3">
        <v>8.5779999999999994</v>
      </c>
      <c r="J15" s="3">
        <v>5</v>
      </c>
      <c r="K15" s="3">
        <v>135</v>
      </c>
      <c r="L15" s="32">
        <v>1.1581983448650115</v>
      </c>
      <c r="M15" s="3">
        <v>0</v>
      </c>
      <c r="N15" s="3">
        <v>100</v>
      </c>
      <c r="O15" s="32" t="s">
        <v>931</v>
      </c>
      <c r="P15" s="42" t="s">
        <v>931</v>
      </c>
      <c r="Q15" s="42" t="s">
        <v>931</v>
      </c>
      <c r="R15" s="42" t="s">
        <v>931</v>
      </c>
      <c r="S15" s="40" t="s">
        <v>931</v>
      </c>
      <c r="T15" s="3" t="s">
        <v>931</v>
      </c>
    </row>
    <row r="16" spans="1:20">
      <c r="A16" s="3">
        <v>115</v>
      </c>
      <c r="B16" s="3">
        <v>1</v>
      </c>
      <c r="C16" s="3" t="s">
        <v>27</v>
      </c>
      <c r="D16" s="3">
        <v>13</v>
      </c>
      <c r="E16" s="3" t="str">
        <f>_xlfn.XLOOKUP('Raw data'!F16,'Accessions with RNA-seq data'!B:B,'Accessions with RNA-seq data'!A:A,"")</f>
        <v>a-0000118</v>
      </c>
      <c r="F16" s="3" t="s">
        <v>44</v>
      </c>
      <c r="G16" s="3" t="s">
        <v>915</v>
      </c>
      <c r="H16" s="3">
        <v>4</v>
      </c>
      <c r="I16" s="3">
        <v>37.578400000000002</v>
      </c>
      <c r="J16" s="3">
        <v>8</v>
      </c>
      <c r="K16" s="3">
        <v>155</v>
      </c>
      <c r="L16" s="32">
        <v>2.8199572649572655</v>
      </c>
      <c r="M16" s="3">
        <v>0</v>
      </c>
      <c r="N16" s="3">
        <v>100</v>
      </c>
      <c r="O16" s="32">
        <v>1.3545972286721837</v>
      </c>
      <c r="P16" s="42">
        <v>7.5692144661039601E-2</v>
      </c>
      <c r="Q16" s="42">
        <v>0.1779</v>
      </c>
      <c r="R16" s="42">
        <v>4.5517685894131667E-2</v>
      </c>
      <c r="S16" s="40">
        <v>297.59800000000092</v>
      </c>
      <c r="T16" s="3">
        <v>115</v>
      </c>
    </row>
    <row r="17" spans="1:20">
      <c r="A17" s="3">
        <v>116</v>
      </c>
      <c r="B17" s="3">
        <v>1</v>
      </c>
      <c r="C17" s="3" t="s">
        <v>921</v>
      </c>
      <c r="D17" s="3">
        <v>32</v>
      </c>
      <c r="E17" s="3" t="str">
        <f>_xlfn.XLOOKUP('Raw data'!F17,'Accessions with RNA-seq data'!B:B,'Accessions with RNA-seq data'!A:A,"")</f>
        <v/>
      </c>
      <c r="F17" s="3" t="s">
        <v>921</v>
      </c>
      <c r="G17" s="3" t="s">
        <v>930</v>
      </c>
      <c r="H17" s="3">
        <v>2</v>
      </c>
      <c r="I17" s="3">
        <v>18.244800000000001</v>
      </c>
      <c r="J17" s="3">
        <v>5</v>
      </c>
      <c r="K17" s="3">
        <v>115</v>
      </c>
      <c r="L17" s="32">
        <v>1.6365900149233483</v>
      </c>
      <c r="M17" s="3">
        <v>0</v>
      </c>
      <c r="N17" s="3">
        <v>100</v>
      </c>
      <c r="O17" s="32" t="s">
        <v>931</v>
      </c>
      <c r="P17" s="42" t="s">
        <v>931</v>
      </c>
      <c r="Q17" s="42" t="s">
        <v>931</v>
      </c>
      <c r="R17" s="42" t="s">
        <v>931</v>
      </c>
      <c r="S17" s="40" t="s">
        <v>931</v>
      </c>
      <c r="T17" s="3" t="s">
        <v>931</v>
      </c>
    </row>
    <row r="18" spans="1:20">
      <c r="A18" s="3">
        <v>117</v>
      </c>
      <c r="B18" s="3">
        <v>1</v>
      </c>
      <c r="C18" s="3" t="s">
        <v>19</v>
      </c>
      <c r="D18" s="3">
        <v>5</v>
      </c>
      <c r="E18" s="3" t="str">
        <f>_xlfn.XLOOKUP('Raw data'!F18,'Accessions with RNA-seq data'!B:B,'Accessions with RNA-seq data'!A:A,"")</f>
        <v>a-0000033</v>
      </c>
      <c r="F18" s="3" t="s">
        <v>36</v>
      </c>
      <c r="G18" s="3" t="s">
        <v>915</v>
      </c>
      <c r="H18" s="3">
        <v>5</v>
      </c>
      <c r="I18" s="3">
        <v>47.245200000000004</v>
      </c>
      <c r="J18" s="3">
        <v>9</v>
      </c>
      <c r="K18" s="3">
        <v>145</v>
      </c>
      <c r="L18" s="32">
        <v>3.3855555555555563</v>
      </c>
      <c r="M18" s="3">
        <v>0</v>
      </c>
      <c r="N18" s="3">
        <v>0</v>
      </c>
      <c r="O18" s="32">
        <v>1.1331028325550609</v>
      </c>
      <c r="P18" s="42">
        <v>5.6047653174357712E-2</v>
      </c>
      <c r="Q18" s="42">
        <v>0.15740000000000001</v>
      </c>
      <c r="R18" s="42">
        <v>4.0808959767152514E-2</v>
      </c>
      <c r="S18" s="40">
        <v>277.66030769230861</v>
      </c>
      <c r="T18" s="3">
        <v>117</v>
      </c>
    </row>
    <row r="19" spans="1:20">
      <c r="A19" s="3">
        <v>118</v>
      </c>
      <c r="B19" s="3">
        <v>1</v>
      </c>
      <c r="C19" s="3" t="s">
        <v>922</v>
      </c>
      <c r="D19" s="3">
        <v>39</v>
      </c>
      <c r="E19" s="3" t="str">
        <f>_xlfn.XLOOKUP('Raw data'!F19,'Accessions with RNA-seq data'!B:B,'Accessions with RNA-seq data'!A:A,"")</f>
        <v/>
      </c>
      <c r="F19" s="3" t="s">
        <v>922</v>
      </c>
      <c r="G19" s="3" t="s">
        <v>930</v>
      </c>
      <c r="H19" s="3">
        <v>5</v>
      </c>
      <c r="I19" s="3">
        <v>47.245200000000004</v>
      </c>
      <c r="J19" s="3">
        <v>8</v>
      </c>
      <c r="K19" s="3">
        <v>125</v>
      </c>
      <c r="L19" s="32">
        <v>1.7128829195495865</v>
      </c>
      <c r="M19" s="3">
        <v>0</v>
      </c>
      <c r="N19" s="3">
        <v>80</v>
      </c>
      <c r="O19" s="32" t="s">
        <v>931</v>
      </c>
      <c r="P19" s="42" t="s">
        <v>931</v>
      </c>
      <c r="Q19" s="42" t="s">
        <v>931</v>
      </c>
      <c r="R19" s="42" t="s">
        <v>931</v>
      </c>
      <c r="S19" s="40" t="s">
        <v>931</v>
      </c>
      <c r="T19" s="3" t="s">
        <v>931</v>
      </c>
    </row>
    <row r="20" spans="1:20">
      <c r="A20" s="3">
        <v>119</v>
      </c>
      <c r="B20" s="3">
        <v>1</v>
      </c>
      <c r="C20" s="3" t="s">
        <v>2</v>
      </c>
      <c r="D20" s="3">
        <v>31</v>
      </c>
      <c r="E20" s="3" t="str">
        <f>_xlfn.XLOOKUP('Raw data'!F20,'Accessions with RNA-seq data'!B:B,'Accessions with RNA-seq data'!A:A,"")</f>
        <v/>
      </c>
      <c r="F20" s="3" t="s">
        <v>2</v>
      </c>
      <c r="G20" s="3" t="s">
        <v>930</v>
      </c>
      <c r="H20" s="3">
        <v>3</v>
      </c>
      <c r="I20" s="3">
        <v>27.9116</v>
      </c>
      <c r="J20" s="3">
        <v>6</v>
      </c>
      <c r="K20" s="3">
        <v>115</v>
      </c>
      <c r="L20" s="32">
        <v>1.3495183828517165</v>
      </c>
      <c r="M20" s="3">
        <v>0</v>
      </c>
      <c r="N20" s="3">
        <v>0</v>
      </c>
      <c r="O20" s="32" t="s">
        <v>931</v>
      </c>
      <c r="P20" s="42" t="s">
        <v>931</v>
      </c>
      <c r="Q20" s="42" t="s">
        <v>931</v>
      </c>
      <c r="R20" s="42" t="s">
        <v>931</v>
      </c>
      <c r="S20" s="40" t="s">
        <v>931</v>
      </c>
      <c r="T20" s="3" t="s">
        <v>931</v>
      </c>
    </row>
    <row r="21" spans="1:20">
      <c r="A21" s="3">
        <v>120</v>
      </c>
      <c r="B21" s="3">
        <v>1</v>
      </c>
      <c r="C21" s="3" t="s">
        <v>7</v>
      </c>
      <c r="D21" s="3">
        <v>4</v>
      </c>
      <c r="E21" s="3" t="str">
        <f>_xlfn.XLOOKUP('Raw data'!F21,'Accessions with RNA-seq data'!B:B,'Accessions with RNA-seq data'!A:A,"")</f>
        <v>a-0000028</v>
      </c>
      <c r="F21" s="3" t="s">
        <v>35</v>
      </c>
      <c r="G21" s="3" t="s">
        <v>915</v>
      </c>
      <c r="H21" s="3">
        <v>2</v>
      </c>
      <c r="I21" s="3">
        <v>18.244800000000001</v>
      </c>
      <c r="J21" s="3">
        <v>6</v>
      </c>
      <c r="K21" s="3">
        <v>155</v>
      </c>
      <c r="L21" s="32">
        <v>3.2273585673585674</v>
      </c>
      <c r="M21" s="3">
        <v>0</v>
      </c>
      <c r="N21" s="3">
        <v>0</v>
      </c>
      <c r="O21" s="32">
        <v>1.3093669320293351</v>
      </c>
      <c r="P21" s="42">
        <v>8.3171799156208426E-2</v>
      </c>
      <c r="Q21" s="42">
        <v>0.20219999999999999</v>
      </c>
      <c r="R21" s="42">
        <v>6.4352590402048299E-2</v>
      </c>
      <c r="S21" s="40">
        <v>203.46763414634185</v>
      </c>
      <c r="T21" s="3">
        <v>120</v>
      </c>
    </row>
    <row r="22" spans="1:20">
      <c r="A22" s="3">
        <v>121</v>
      </c>
      <c r="B22" s="3">
        <v>1</v>
      </c>
      <c r="C22" s="3" t="s">
        <v>12</v>
      </c>
      <c r="D22" s="3">
        <v>21</v>
      </c>
      <c r="E22" s="3" t="str">
        <f>_xlfn.XLOOKUP('Raw data'!F22,'Accessions with RNA-seq data'!B:B,'Accessions with RNA-seq data'!A:A,"")</f>
        <v>a-0000405</v>
      </c>
      <c r="F22" s="3" t="s">
        <v>52</v>
      </c>
      <c r="G22" s="3" t="s">
        <v>915</v>
      </c>
      <c r="H22" s="3">
        <v>4</v>
      </c>
      <c r="I22" s="3">
        <v>37.578400000000002</v>
      </c>
      <c r="J22" s="3">
        <v>8</v>
      </c>
      <c r="K22" s="3">
        <v>150</v>
      </c>
      <c r="L22" s="32">
        <v>1.6792592592592595</v>
      </c>
      <c r="M22" s="3">
        <v>0</v>
      </c>
      <c r="N22" s="3">
        <v>80</v>
      </c>
      <c r="O22" s="32">
        <v>1.9523846075431806</v>
      </c>
      <c r="P22" s="42">
        <v>0.10324462776290785</v>
      </c>
      <c r="Q22" s="42">
        <v>0.16830000000000001</v>
      </c>
      <c r="R22" s="42">
        <v>6.9061316529027625E-2</v>
      </c>
      <c r="S22" s="40">
        <v>282.70306818181791</v>
      </c>
      <c r="T22" s="3">
        <v>121</v>
      </c>
    </row>
    <row r="23" spans="1:20">
      <c r="A23" s="3">
        <v>122</v>
      </c>
      <c r="B23" s="3">
        <v>1</v>
      </c>
      <c r="C23" s="3" t="s">
        <v>923</v>
      </c>
      <c r="D23" s="3">
        <v>41</v>
      </c>
      <c r="E23" s="3" t="str">
        <f>_xlfn.XLOOKUP('Raw data'!F23,'Accessions with RNA-seq data'!B:B,'Accessions with RNA-seq data'!A:A,"")</f>
        <v/>
      </c>
      <c r="F23" s="3" t="s">
        <v>923</v>
      </c>
      <c r="G23" s="3" t="s">
        <v>930</v>
      </c>
      <c r="H23" s="3">
        <v>4</v>
      </c>
      <c r="I23" s="3">
        <v>37.578400000000002</v>
      </c>
      <c r="J23" s="3">
        <v>7</v>
      </c>
      <c r="K23" s="3">
        <v>130</v>
      </c>
      <c r="L23" s="32">
        <v>1.07977207977208</v>
      </c>
      <c r="M23" s="3">
        <v>0</v>
      </c>
      <c r="N23" s="3">
        <v>0</v>
      </c>
      <c r="O23" s="32" t="s">
        <v>931</v>
      </c>
      <c r="P23" s="42" t="s">
        <v>931</v>
      </c>
      <c r="Q23" s="42" t="s">
        <v>931</v>
      </c>
      <c r="R23" s="42" t="s">
        <v>931</v>
      </c>
      <c r="S23" s="40" t="s">
        <v>931</v>
      </c>
      <c r="T23" s="3" t="s">
        <v>931</v>
      </c>
    </row>
    <row r="24" spans="1:20">
      <c r="A24" s="3">
        <v>123</v>
      </c>
      <c r="B24" s="3">
        <v>1</v>
      </c>
      <c r="C24" s="3" t="s">
        <v>924</v>
      </c>
      <c r="D24" s="3">
        <v>38</v>
      </c>
      <c r="E24" s="3" t="str">
        <f>_xlfn.XLOOKUP('Raw data'!F24,'Accessions with RNA-seq data'!B:B,'Accessions with RNA-seq data'!A:A,"")</f>
        <v/>
      </c>
      <c r="F24" s="3" t="s">
        <v>924</v>
      </c>
      <c r="G24" s="3" t="s">
        <v>930</v>
      </c>
      <c r="H24" s="3">
        <v>5</v>
      </c>
      <c r="I24" s="3">
        <v>47.245200000000004</v>
      </c>
      <c r="J24" s="3">
        <v>8</v>
      </c>
      <c r="K24" s="3">
        <v>120</v>
      </c>
      <c r="L24" s="32">
        <v>0.43228869895536559</v>
      </c>
      <c r="M24" s="3">
        <v>0</v>
      </c>
      <c r="N24" s="3">
        <v>0</v>
      </c>
      <c r="O24" s="32" t="s">
        <v>931</v>
      </c>
      <c r="P24" s="42" t="s">
        <v>931</v>
      </c>
      <c r="Q24" s="42" t="s">
        <v>931</v>
      </c>
      <c r="R24" s="42" t="s">
        <v>931</v>
      </c>
      <c r="S24" s="40" t="s">
        <v>931</v>
      </c>
      <c r="T24" s="3" t="s">
        <v>931</v>
      </c>
    </row>
    <row r="25" spans="1:20">
      <c r="A25" s="3">
        <v>124</v>
      </c>
      <c r="B25" s="3">
        <v>1</v>
      </c>
      <c r="C25" s="3" t="s">
        <v>20</v>
      </c>
      <c r="D25" s="3">
        <v>3</v>
      </c>
      <c r="E25" s="3" t="str">
        <f>_xlfn.XLOOKUP('Raw data'!F25,'Accessions with RNA-seq data'!B:B,'Accessions with RNA-seq data'!A:A,"")</f>
        <v>a-0000017</v>
      </c>
      <c r="F25" s="3" t="s">
        <v>34</v>
      </c>
      <c r="G25" s="3" t="s">
        <v>915</v>
      </c>
      <c r="H25" s="3">
        <v>5</v>
      </c>
      <c r="I25" s="3">
        <v>47.245200000000004</v>
      </c>
      <c r="J25" s="3">
        <v>9</v>
      </c>
      <c r="K25" s="3">
        <v>145</v>
      </c>
      <c r="L25" s="32">
        <v>2.7138346221679561</v>
      </c>
      <c r="M25" s="3">
        <v>0</v>
      </c>
      <c r="N25" s="3">
        <v>20</v>
      </c>
      <c r="O25" s="32">
        <v>1.9623242575246209</v>
      </c>
      <c r="P25" s="42">
        <v>0.10564466546982912</v>
      </c>
      <c r="Q25" s="42">
        <v>0.1714</v>
      </c>
      <c r="R25" s="42">
        <v>7.6909193407326396E-2</v>
      </c>
      <c r="S25" s="40">
        <v>255.14820408163186</v>
      </c>
      <c r="T25" s="3">
        <v>124</v>
      </c>
    </row>
    <row r="26" spans="1:20">
      <c r="A26" s="3">
        <v>125</v>
      </c>
      <c r="B26" s="3">
        <v>1</v>
      </c>
      <c r="C26" s="3" t="s">
        <v>0</v>
      </c>
      <c r="D26" s="3">
        <v>28</v>
      </c>
      <c r="E26" s="3" t="str">
        <f>_xlfn.XLOOKUP('Raw data'!F26,'Accessions with RNA-seq data'!B:B,'Accessions with RNA-seq data'!A:A,"")</f>
        <v/>
      </c>
      <c r="F26" s="3" t="s">
        <v>0</v>
      </c>
      <c r="G26" s="3" t="s">
        <v>915</v>
      </c>
      <c r="H26" s="3">
        <v>4</v>
      </c>
      <c r="I26" s="3">
        <v>37.578400000000002</v>
      </c>
      <c r="J26" s="3">
        <v>7</v>
      </c>
      <c r="K26" s="3">
        <v>160</v>
      </c>
      <c r="L26" s="32">
        <v>3.4030443630443639</v>
      </c>
      <c r="M26" s="3">
        <v>0</v>
      </c>
      <c r="N26" s="3">
        <v>0</v>
      </c>
      <c r="O26" s="32">
        <v>1.6219145930940038</v>
      </c>
      <c r="P26" s="42">
        <v>8.8036854990603278E-2</v>
      </c>
      <c r="Q26" s="42">
        <v>0.17280000000000001</v>
      </c>
      <c r="R26" s="42">
        <v>5.0226412021111E-2</v>
      </c>
      <c r="S26" s="40">
        <v>322.92065624999969</v>
      </c>
      <c r="T26" s="3">
        <v>125</v>
      </c>
    </row>
    <row r="27" spans="1:20">
      <c r="A27" s="3">
        <v>126</v>
      </c>
      <c r="B27" s="3">
        <v>1</v>
      </c>
      <c r="C27" s="3" t="s">
        <v>3</v>
      </c>
      <c r="D27" s="3">
        <v>24</v>
      </c>
      <c r="E27" s="3" t="str">
        <f>_xlfn.XLOOKUP('Raw data'!F27,'Accessions with RNA-seq data'!B:B,'Accessions with RNA-seq data'!A:A,"")</f>
        <v>a-0000420</v>
      </c>
      <c r="F27" s="3" t="s">
        <v>55</v>
      </c>
      <c r="G27" s="3" t="s">
        <v>915</v>
      </c>
      <c r="H27" s="3">
        <v>4</v>
      </c>
      <c r="I27" s="3">
        <v>37.578400000000002</v>
      </c>
      <c r="J27" s="3">
        <v>6</v>
      </c>
      <c r="K27" s="3">
        <v>150</v>
      </c>
      <c r="L27" s="32">
        <v>0.88312576312576319</v>
      </c>
      <c r="M27" s="3">
        <v>0</v>
      </c>
      <c r="N27" s="3">
        <v>100</v>
      </c>
      <c r="O27" s="32">
        <v>1.1867091681901176</v>
      </c>
      <c r="P27" s="42">
        <v>6.3586323703651332E-2</v>
      </c>
      <c r="Q27" s="42">
        <v>0.1706</v>
      </c>
      <c r="R27" s="42">
        <v>4.5517685894132014E-2</v>
      </c>
      <c r="S27" s="40">
        <v>260.71386206896426</v>
      </c>
      <c r="T27" s="3">
        <v>126</v>
      </c>
    </row>
    <row r="28" spans="1:20">
      <c r="A28" s="3">
        <v>127</v>
      </c>
      <c r="B28" s="3">
        <v>1</v>
      </c>
      <c r="C28" s="3" t="s">
        <v>29</v>
      </c>
      <c r="D28" s="3">
        <v>6</v>
      </c>
      <c r="E28" s="3" t="str">
        <f>_xlfn.XLOOKUP('Raw data'!F28,'Accessions with RNA-seq data'!B:B,'Accessions with RNA-seq data'!A:A,"")</f>
        <v>a-0000046</v>
      </c>
      <c r="F28" s="3" t="s">
        <v>37</v>
      </c>
      <c r="G28" s="3" t="s">
        <v>915</v>
      </c>
      <c r="H28" s="3">
        <v>3</v>
      </c>
      <c r="I28" s="3">
        <v>27.9116</v>
      </c>
      <c r="J28" s="3">
        <v>8</v>
      </c>
      <c r="K28" s="3">
        <v>155</v>
      </c>
      <c r="L28" s="32">
        <v>2.6363614163614164</v>
      </c>
      <c r="M28" s="3">
        <v>0</v>
      </c>
      <c r="N28" s="3">
        <v>95</v>
      </c>
      <c r="O28" s="32">
        <v>1.2514885261368078</v>
      </c>
      <c r="P28" s="42">
        <v>6.8974832925828705E-2</v>
      </c>
      <c r="Q28" s="42">
        <v>0.1754</v>
      </c>
      <c r="R28" s="42">
        <v>4.5517685894132014E-2</v>
      </c>
      <c r="S28" s="40">
        <v>274.94555172413664</v>
      </c>
      <c r="T28" s="3">
        <v>127</v>
      </c>
    </row>
    <row r="29" spans="1:20">
      <c r="A29" s="3">
        <v>128</v>
      </c>
      <c r="B29" s="3">
        <v>1</v>
      </c>
      <c r="C29" s="3" t="s">
        <v>13</v>
      </c>
      <c r="D29" s="3">
        <v>22</v>
      </c>
      <c r="E29" s="3" t="str">
        <f>_xlfn.XLOOKUP('Raw data'!F29,'Accessions with RNA-seq data'!B:B,'Accessions with RNA-seq data'!A:A,"")</f>
        <v>a-0000409</v>
      </c>
      <c r="F29" s="3" t="s">
        <v>53</v>
      </c>
      <c r="G29" s="3" t="s">
        <v>930</v>
      </c>
      <c r="H29" s="3">
        <v>4</v>
      </c>
      <c r="I29" s="3">
        <v>37.578400000000002</v>
      </c>
      <c r="J29" s="3">
        <v>6</v>
      </c>
      <c r="K29" s="3" t="s">
        <v>926</v>
      </c>
      <c r="L29" s="32">
        <v>1.137676027676028</v>
      </c>
      <c r="M29" s="3">
        <v>0</v>
      </c>
      <c r="N29" s="3">
        <v>100</v>
      </c>
      <c r="O29" s="32" t="s">
        <v>931</v>
      </c>
      <c r="P29" s="42" t="s">
        <v>931</v>
      </c>
      <c r="Q29" s="42" t="s">
        <v>931</v>
      </c>
      <c r="R29" s="42" t="s">
        <v>931</v>
      </c>
      <c r="S29" s="40" t="s">
        <v>931</v>
      </c>
      <c r="T29" s="3" t="s">
        <v>931</v>
      </c>
    </row>
    <row r="30" spans="1:20">
      <c r="A30" s="3">
        <v>129</v>
      </c>
      <c r="B30" s="3">
        <v>1</v>
      </c>
      <c r="C30" s="3" t="s">
        <v>8</v>
      </c>
      <c r="D30" s="3" t="s">
        <v>887</v>
      </c>
      <c r="E30" s="3" t="str">
        <f>_xlfn.XLOOKUP('Raw data'!F30,'Accessions with RNA-seq data'!B:B,'Accessions with RNA-seq data'!A:A,"")</f>
        <v/>
      </c>
      <c r="F30" s="3" t="s">
        <v>8</v>
      </c>
      <c r="G30" s="3" t="s">
        <v>930</v>
      </c>
      <c r="H30" s="3">
        <v>5</v>
      </c>
      <c r="I30" s="3">
        <v>47.245200000000004</v>
      </c>
      <c r="J30" s="3">
        <v>8</v>
      </c>
      <c r="K30" s="3">
        <v>145</v>
      </c>
      <c r="L30" s="32">
        <v>4.1023219373219382</v>
      </c>
      <c r="M30" s="3">
        <v>0</v>
      </c>
      <c r="N30" s="3">
        <v>0</v>
      </c>
      <c r="O30" s="32" t="s">
        <v>931</v>
      </c>
      <c r="P30" s="42" t="s">
        <v>931</v>
      </c>
      <c r="Q30" s="42" t="s">
        <v>931</v>
      </c>
      <c r="R30" s="42" t="s">
        <v>931</v>
      </c>
      <c r="S30" s="40" t="s">
        <v>931</v>
      </c>
      <c r="T30" s="3" t="s">
        <v>931</v>
      </c>
    </row>
    <row r="31" spans="1:20">
      <c r="A31" s="3">
        <v>130</v>
      </c>
      <c r="B31" s="3">
        <v>1</v>
      </c>
      <c r="C31" s="3" t="s">
        <v>10</v>
      </c>
      <c r="D31" s="3">
        <v>19</v>
      </c>
      <c r="E31" s="3" t="str">
        <f>_xlfn.XLOOKUP('Raw data'!F31,'Accessions with RNA-seq data'!B:B,'Accessions with RNA-seq data'!A:A,"")</f>
        <v>a-0000398</v>
      </c>
      <c r="F31" s="3" t="s">
        <v>50</v>
      </c>
      <c r="G31" s="3" t="s">
        <v>930</v>
      </c>
      <c r="H31" s="3">
        <v>5</v>
      </c>
      <c r="I31" s="3">
        <v>47.245200000000004</v>
      </c>
      <c r="J31" s="3">
        <v>8</v>
      </c>
      <c r="K31" s="3">
        <v>140</v>
      </c>
      <c r="L31" s="32">
        <v>2.1104897571564241</v>
      </c>
      <c r="M31" s="3">
        <v>0</v>
      </c>
      <c r="N31" s="3">
        <v>0</v>
      </c>
      <c r="O31" s="32" t="s">
        <v>931</v>
      </c>
      <c r="P31" s="42" t="s">
        <v>931</v>
      </c>
      <c r="Q31" s="42" t="s">
        <v>931</v>
      </c>
      <c r="R31" s="42" t="s">
        <v>931</v>
      </c>
      <c r="S31" s="40" t="s">
        <v>931</v>
      </c>
      <c r="T31" s="3" t="s">
        <v>931</v>
      </c>
    </row>
    <row r="32" spans="1:20">
      <c r="A32" s="3">
        <v>131</v>
      </c>
      <c r="B32" s="3">
        <v>1</v>
      </c>
      <c r="C32" s="3" t="s">
        <v>26</v>
      </c>
      <c r="D32" s="3">
        <v>17</v>
      </c>
      <c r="E32" s="3" t="str">
        <f>_xlfn.XLOOKUP('Raw data'!F32,'Accessions with RNA-seq data'!B:B,'Accessions with RNA-seq data'!A:A,"")</f>
        <v>a-0000391</v>
      </c>
      <c r="F32" s="3" t="s">
        <v>48</v>
      </c>
      <c r="G32" s="3" t="s">
        <v>915</v>
      </c>
      <c r="H32" s="3" t="s">
        <v>926</v>
      </c>
      <c r="I32" s="3" t="s">
        <v>926</v>
      </c>
      <c r="J32" s="3" t="s">
        <v>926</v>
      </c>
      <c r="K32" s="3" t="s">
        <v>926</v>
      </c>
      <c r="L32" s="32" t="s">
        <v>926</v>
      </c>
      <c r="M32" s="3" t="s">
        <v>926</v>
      </c>
      <c r="N32" s="3" t="s">
        <v>926</v>
      </c>
      <c r="O32" s="32" t="s">
        <v>926</v>
      </c>
      <c r="P32" s="42" t="s">
        <v>926</v>
      </c>
      <c r="Q32" s="42" t="s">
        <v>926</v>
      </c>
      <c r="R32" s="42" t="s">
        <v>926</v>
      </c>
      <c r="S32" s="40" t="s">
        <v>926</v>
      </c>
      <c r="T32" s="3">
        <v>131</v>
      </c>
    </row>
    <row r="33" spans="1:20">
      <c r="A33" s="3">
        <v>132</v>
      </c>
      <c r="B33" s="3">
        <v>1</v>
      </c>
      <c r="C33" s="3" t="s">
        <v>21</v>
      </c>
      <c r="D33" s="3">
        <v>23</v>
      </c>
      <c r="E33" s="3" t="str">
        <f>_xlfn.XLOOKUP('Raw data'!F33,'Accessions with RNA-seq data'!B:B,'Accessions with RNA-seq data'!A:A,"")</f>
        <v>a-0000418</v>
      </c>
      <c r="F33" s="3" t="s">
        <v>54</v>
      </c>
      <c r="G33" s="3" t="s">
        <v>930</v>
      </c>
      <c r="H33" s="3">
        <v>4</v>
      </c>
      <c r="I33" s="3">
        <v>37.578400000000002</v>
      </c>
      <c r="J33" s="3">
        <v>7</v>
      </c>
      <c r="K33" s="3">
        <v>130</v>
      </c>
      <c r="L33" s="32">
        <v>0.67438610771944119</v>
      </c>
      <c r="M33" s="3">
        <v>0</v>
      </c>
      <c r="N33" s="3">
        <v>100</v>
      </c>
      <c r="O33" s="32" t="s">
        <v>931</v>
      </c>
      <c r="P33" s="42" t="s">
        <v>931</v>
      </c>
      <c r="Q33" s="42" t="s">
        <v>931</v>
      </c>
      <c r="R33" s="42" t="s">
        <v>931</v>
      </c>
      <c r="S33" s="40" t="s">
        <v>931</v>
      </c>
      <c r="T33" s="3" t="s">
        <v>931</v>
      </c>
    </row>
    <row r="34" spans="1:20">
      <c r="A34" s="3">
        <v>133</v>
      </c>
      <c r="B34" s="3">
        <v>1</v>
      </c>
      <c r="C34" s="3" t="s">
        <v>6</v>
      </c>
      <c r="D34" s="3">
        <v>16</v>
      </c>
      <c r="E34" s="3" t="str">
        <f>_xlfn.XLOOKUP('Raw data'!F34,'Accessions with RNA-seq data'!B:B,'Accessions with RNA-seq data'!A:A,"")</f>
        <v>a-0000224</v>
      </c>
      <c r="F34" s="3" t="s">
        <v>47</v>
      </c>
      <c r="G34" s="3" t="s">
        <v>915</v>
      </c>
      <c r="H34" s="3">
        <v>2</v>
      </c>
      <c r="I34" s="3">
        <v>18.244800000000001</v>
      </c>
      <c r="J34" s="3">
        <v>6</v>
      </c>
      <c r="K34" s="3">
        <v>130</v>
      </c>
      <c r="L34" s="32">
        <v>1.3560846560846564</v>
      </c>
      <c r="M34" s="3">
        <v>0</v>
      </c>
      <c r="N34" s="3">
        <v>100</v>
      </c>
      <c r="O34" s="32">
        <v>1.1158087801934296</v>
      </c>
      <c r="P34" s="42">
        <v>6.7059794009986295E-2</v>
      </c>
      <c r="Q34" s="42">
        <v>0.1913</v>
      </c>
      <c r="R34" s="42">
        <v>5.0226412021111E-2</v>
      </c>
      <c r="S34" s="40">
        <v>222.15578124999982</v>
      </c>
      <c r="T34" s="3">
        <v>133</v>
      </c>
    </row>
    <row r="35" spans="1:20">
      <c r="A35" s="3">
        <v>134</v>
      </c>
      <c r="B35" s="3">
        <v>1</v>
      </c>
      <c r="C35" s="3" t="s">
        <v>9</v>
      </c>
      <c r="D35" s="3">
        <v>2</v>
      </c>
      <c r="E35" s="3" t="str">
        <f>_xlfn.XLOOKUP('Raw data'!F35,'Accessions with RNA-seq data'!B:B,'Accessions with RNA-seq data'!A:A,"")</f>
        <v>a-0000014</v>
      </c>
      <c r="F35" s="3" t="s">
        <v>33</v>
      </c>
      <c r="G35" s="3" t="s">
        <v>930</v>
      </c>
      <c r="H35" s="3">
        <v>5</v>
      </c>
      <c r="I35" s="3">
        <v>47.245200000000004</v>
      </c>
      <c r="J35" s="3">
        <v>8</v>
      </c>
      <c r="K35" s="3">
        <v>145</v>
      </c>
      <c r="L35" s="32">
        <v>3.0772052638719312</v>
      </c>
      <c r="M35" s="3">
        <v>0</v>
      </c>
      <c r="N35" s="3">
        <v>0</v>
      </c>
      <c r="O35" s="32" t="s">
        <v>931</v>
      </c>
      <c r="P35" s="42" t="s">
        <v>931</v>
      </c>
      <c r="Q35" s="42" t="s">
        <v>931</v>
      </c>
      <c r="R35" s="42" t="s">
        <v>931</v>
      </c>
      <c r="S35" s="40" t="s">
        <v>931</v>
      </c>
      <c r="T35" s="3" t="s">
        <v>931</v>
      </c>
    </row>
    <row r="36" spans="1:20">
      <c r="A36" s="3">
        <v>135</v>
      </c>
      <c r="B36" s="3">
        <v>1</v>
      </c>
      <c r="C36" s="3" t="s">
        <v>25</v>
      </c>
      <c r="D36" s="3">
        <v>20</v>
      </c>
      <c r="E36" s="3" t="str">
        <f>_xlfn.XLOOKUP('Raw data'!F36,'Accessions with RNA-seq data'!B:B,'Accessions with RNA-seq data'!A:A,"")</f>
        <v>a-0000401</v>
      </c>
      <c r="F36" s="3" t="s">
        <v>51</v>
      </c>
      <c r="G36" s="3" t="s">
        <v>915</v>
      </c>
      <c r="H36" s="3">
        <v>2</v>
      </c>
      <c r="I36" s="3">
        <v>18.244800000000001</v>
      </c>
      <c r="J36" s="3">
        <v>3</v>
      </c>
      <c r="K36" s="3">
        <v>130</v>
      </c>
      <c r="L36" s="32">
        <v>1.3654008954008958</v>
      </c>
      <c r="M36" s="3">
        <v>0</v>
      </c>
      <c r="N36" s="3">
        <v>100</v>
      </c>
      <c r="O36" s="32">
        <v>0.95499793508021313</v>
      </c>
      <c r="P36" s="42">
        <v>5.7297192130920417E-2</v>
      </c>
      <c r="Q36" s="42">
        <v>0.191</v>
      </c>
      <c r="R36" s="42">
        <v>5.4935138148089986E-2</v>
      </c>
      <c r="S36" s="40">
        <v>173.84100000000041</v>
      </c>
      <c r="T36" s="3">
        <v>135</v>
      </c>
    </row>
    <row r="37" spans="1:20">
      <c r="A37" s="3">
        <v>136</v>
      </c>
      <c r="B37" s="3">
        <v>1</v>
      </c>
      <c r="C37" s="3" t="s">
        <v>24</v>
      </c>
      <c r="D37" s="3">
        <v>14</v>
      </c>
      <c r="E37" s="3" t="str">
        <f>_xlfn.XLOOKUP('Raw data'!F37,'Accessions with RNA-seq data'!B:B,'Accessions with RNA-seq data'!A:A,"")</f>
        <v>a-0000138</v>
      </c>
      <c r="F37" s="3" t="s">
        <v>45</v>
      </c>
      <c r="G37" s="3" t="s">
        <v>915</v>
      </c>
      <c r="H37" s="3">
        <v>4</v>
      </c>
      <c r="I37" s="3">
        <v>37.578400000000002</v>
      </c>
      <c r="J37" s="3">
        <v>8</v>
      </c>
      <c r="K37" s="3">
        <v>165</v>
      </c>
      <c r="L37" s="32">
        <v>2.5114373897707236</v>
      </c>
      <c r="M37" s="3">
        <v>0</v>
      </c>
      <c r="N37" s="3">
        <v>0</v>
      </c>
      <c r="O37" s="32">
        <v>2.1256820525999203</v>
      </c>
      <c r="P37" s="42">
        <v>0.1079400124991939</v>
      </c>
      <c r="Q37" s="42">
        <v>0.16159999999999999</v>
      </c>
      <c r="R37" s="42">
        <v>7.847876878298593E-2</v>
      </c>
      <c r="S37" s="40">
        <v>270.86077999999975</v>
      </c>
      <c r="T37" s="3">
        <v>136</v>
      </c>
    </row>
    <row r="38" spans="1:20">
      <c r="A38" s="3">
        <v>137</v>
      </c>
      <c r="B38" s="3">
        <v>1</v>
      </c>
      <c r="C38" s="3" t="s">
        <v>17</v>
      </c>
      <c r="D38" s="3">
        <v>18</v>
      </c>
      <c r="E38" s="3" t="str">
        <f>_xlfn.XLOOKUP('Raw data'!F38,'Accessions with RNA-seq data'!B:B,'Accessions with RNA-seq data'!A:A,"")</f>
        <v>a-0000393</v>
      </c>
      <c r="F38" s="3" t="s">
        <v>49</v>
      </c>
      <c r="G38" s="3" t="s">
        <v>915</v>
      </c>
      <c r="H38" s="3">
        <v>3</v>
      </c>
      <c r="I38" s="3">
        <v>27.9116</v>
      </c>
      <c r="J38" s="3">
        <v>8</v>
      </c>
      <c r="K38" s="3">
        <v>150</v>
      </c>
      <c r="L38" s="32">
        <v>2.1282193732193737</v>
      </c>
      <c r="M38" s="3">
        <v>0</v>
      </c>
      <c r="N38" s="3">
        <v>50</v>
      </c>
      <c r="O38" s="32">
        <v>0.64097204792674822</v>
      </c>
      <c r="P38" s="42">
        <v>3.3655619992583485E-2</v>
      </c>
      <c r="Q38" s="42">
        <v>0.1671</v>
      </c>
      <c r="R38" s="42">
        <v>2.9821932137534483E-2</v>
      </c>
      <c r="S38" s="40">
        <v>214.93310526315895</v>
      </c>
      <c r="T38" s="3">
        <v>137</v>
      </c>
    </row>
    <row r="39" spans="1:20">
      <c r="A39" s="3">
        <v>138</v>
      </c>
      <c r="B39" s="3">
        <v>1</v>
      </c>
      <c r="C39" s="3" t="s">
        <v>28</v>
      </c>
      <c r="D39" s="3">
        <v>27</v>
      </c>
      <c r="E39" s="3" t="str">
        <f>_xlfn.XLOOKUP('Raw data'!F39,'Accessions with RNA-seq data'!B:B,'Accessions with RNA-seq data'!A:A,"")</f>
        <v/>
      </c>
      <c r="F39" s="3" t="s">
        <v>58</v>
      </c>
      <c r="G39" s="3" t="s">
        <v>915</v>
      </c>
      <c r="H39" s="3">
        <v>5</v>
      </c>
      <c r="I39" s="3">
        <v>47.245200000000004</v>
      </c>
      <c r="J39" s="3">
        <v>8</v>
      </c>
      <c r="K39" s="3">
        <v>155</v>
      </c>
      <c r="L39" s="32">
        <v>2.7728734228734231</v>
      </c>
      <c r="M39" s="3">
        <v>0</v>
      </c>
      <c r="N39" s="3">
        <v>0</v>
      </c>
      <c r="O39" s="32">
        <v>2.0918777938192616</v>
      </c>
      <c r="P39" s="42">
        <v>0.11403765587609434</v>
      </c>
      <c r="Q39" s="42">
        <v>0.17349999999999999</v>
      </c>
      <c r="R39" s="42">
        <v>8.6326645661284354E-2</v>
      </c>
      <c r="S39" s="40">
        <v>242.32121818181841</v>
      </c>
      <c r="T39" s="3">
        <v>138</v>
      </c>
    </row>
    <row r="40" spans="1:20">
      <c r="A40" s="3">
        <v>139</v>
      </c>
      <c r="B40" s="3">
        <v>1</v>
      </c>
      <c r="C40" s="3" t="s">
        <v>11</v>
      </c>
      <c r="D40" s="3">
        <v>9</v>
      </c>
      <c r="E40" s="3" t="str">
        <f>_xlfn.XLOOKUP('Raw data'!F40,'Accessions with RNA-seq data'!B:B,'Accessions with RNA-seq data'!A:A,"")</f>
        <v>a-0000080</v>
      </c>
      <c r="F40" s="3" t="s">
        <v>40</v>
      </c>
      <c r="G40" s="3" t="s">
        <v>915</v>
      </c>
      <c r="H40" s="3">
        <v>4</v>
      </c>
      <c r="I40" s="3">
        <v>37.578400000000002</v>
      </c>
      <c r="J40" s="3">
        <v>7</v>
      </c>
      <c r="K40" s="3">
        <v>160</v>
      </c>
      <c r="L40" s="32">
        <v>2.0187389770723101</v>
      </c>
      <c r="M40" s="3">
        <v>0</v>
      </c>
      <c r="N40" s="3">
        <v>80</v>
      </c>
      <c r="O40" s="32">
        <v>0.90903904154798354</v>
      </c>
      <c r="P40" s="42">
        <v>5.0844039931433056E-2</v>
      </c>
      <c r="Q40" s="42">
        <v>0.17799999999999999</v>
      </c>
      <c r="R40" s="42">
        <v>4.551768589413184E-2</v>
      </c>
      <c r="S40" s="40">
        <v>199.71117241379295</v>
      </c>
      <c r="T40" s="3">
        <v>139</v>
      </c>
    </row>
    <row r="41" spans="1:20">
      <c r="A41" s="3">
        <v>140</v>
      </c>
      <c r="B41" s="3">
        <v>1</v>
      </c>
      <c r="C41" s="3" t="s">
        <v>14</v>
      </c>
      <c r="D41" s="3">
        <v>1</v>
      </c>
      <c r="E41" s="3" t="str">
        <f>_xlfn.XLOOKUP('Raw data'!F41,'Accessions with RNA-seq data'!B:B,'Accessions with RNA-seq data'!A:A,"")</f>
        <v>a-0000001</v>
      </c>
      <c r="F41" s="3" t="s">
        <v>32</v>
      </c>
      <c r="G41" s="3" t="s">
        <v>930</v>
      </c>
      <c r="H41" s="3">
        <v>5</v>
      </c>
      <c r="I41" s="3">
        <v>47.245200000000004</v>
      </c>
      <c r="J41" s="3">
        <v>8</v>
      </c>
      <c r="K41" s="3">
        <v>160</v>
      </c>
      <c r="L41" s="32">
        <v>3.2920974087640751</v>
      </c>
      <c r="M41" s="3">
        <v>0</v>
      </c>
      <c r="N41" s="3">
        <v>0</v>
      </c>
      <c r="O41" s="32" t="s">
        <v>931</v>
      </c>
      <c r="P41" s="42" t="s">
        <v>931</v>
      </c>
      <c r="Q41" s="42" t="s">
        <v>931</v>
      </c>
      <c r="R41" s="42" t="s">
        <v>931</v>
      </c>
      <c r="S41" s="40" t="s">
        <v>931</v>
      </c>
      <c r="T41" s="3" t="s">
        <v>931</v>
      </c>
    </row>
    <row r="42" spans="1:20">
      <c r="A42" s="3">
        <v>201</v>
      </c>
      <c r="B42" s="3">
        <v>2</v>
      </c>
      <c r="C42" s="3" t="s">
        <v>17</v>
      </c>
      <c r="D42" s="3">
        <v>18</v>
      </c>
      <c r="E42" s="3" t="str">
        <f>_xlfn.XLOOKUP('Raw data'!F42,'Accessions with RNA-seq data'!B:B,'Accessions with RNA-seq data'!A:A,"")</f>
        <v>a-0000393</v>
      </c>
      <c r="F42" s="3" t="s">
        <v>49</v>
      </c>
      <c r="G42" s="3" t="s">
        <v>915</v>
      </c>
      <c r="H42" s="3">
        <v>4</v>
      </c>
      <c r="I42" s="3">
        <v>37.578400000000002</v>
      </c>
      <c r="J42" s="3">
        <v>7</v>
      </c>
      <c r="K42" s="3">
        <v>155</v>
      </c>
      <c r="L42" s="32">
        <v>3.2148177771595488</v>
      </c>
      <c r="M42" s="3">
        <v>0</v>
      </c>
      <c r="N42" s="3">
        <v>70</v>
      </c>
      <c r="O42" s="32">
        <v>1.6472097128905983</v>
      </c>
      <c r="P42" s="42">
        <v>8.8458756851580611E-2</v>
      </c>
      <c r="Q42" s="42">
        <v>0.1709</v>
      </c>
      <c r="R42" s="42">
        <v>5.6504713523749868E-2</v>
      </c>
      <c r="S42" s="40">
        <v>291.51722222222196</v>
      </c>
      <c r="T42" s="3">
        <v>201</v>
      </c>
    </row>
    <row r="43" spans="1:20">
      <c r="A43" s="3">
        <v>202</v>
      </c>
      <c r="B43" s="3">
        <v>2</v>
      </c>
      <c r="C43" s="3" t="s">
        <v>21</v>
      </c>
      <c r="D43" s="3">
        <v>23</v>
      </c>
      <c r="E43" s="3" t="str">
        <f>_xlfn.XLOOKUP('Raw data'!F43,'Accessions with RNA-seq data'!B:B,'Accessions with RNA-seq data'!A:A,"")</f>
        <v>a-0000418</v>
      </c>
      <c r="F43" s="3" t="s">
        <v>54</v>
      </c>
      <c r="G43" s="3" t="s">
        <v>930</v>
      </c>
      <c r="H43" s="3">
        <v>5</v>
      </c>
      <c r="I43" s="3">
        <v>47.245200000000004</v>
      </c>
      <c r="J43" s="3">
        <v>7</v>
      </c>
      <c r="K43" s="3" t="s">
        <v>926</v>
      </c>
      <c r="L43" s="32">
        <v>1.499335790791487</v>
      </c>
      <c r="M43" s="3">
        <v>0</v>
      </c>
      <c r="N43" s="3">
        <v>100</v>
      </c>
      <c r="O43" s="32" t="s">
        <v>931</v>
      </c>
      <c r="P43" s="42" t="s">
        <v>931</v>
      </c>
      <c r="Q43" s="42" t="s">
        <v>931</v>
      </c>
      <c r="R43" s="42" t="s">
        <v>931</v>
      </c>
      <c r="S43" s="40" t="s">
        <v>931</v>
      </c>
      <c r="T43" s="3" t="s">
        <v>931</v>
      </c>
    </row>
    <row r="44" spans="1:20">
      <c r="A44" s="3">
        <v>203</v>
      </c>
      <c r="B44" s="3">
        <v>2</v>
      </c>
      <c r="C44" s="3" t="s">
        <v>29</v>
      </c>
      <c r="D44" s="3">
        <v>6</v>
      </c>
      <c r="E44" s="3" t="str">
        <f>_xlfn.XLOOKUP('Raw data'!F44,'Accessions with RNA-seq data'!B:B,'Accessions with RNA-seq data'!A:A,"")</f>
        <v>a-0000046</v>
      </c>
      <c r="F44" s="3" t="s">
        <v>37</v>
      </c>
      <c r="G44" s="3" t="s">
        <v>915</v>
      </c>
      <c r="H44" s="3">
        <v>4</v>
      </c>
      <c r="I44" s="3">
        <v>37.578400000000002</v>
      </c>
      <c r="J44" s="3">
        <v>7</v>
      </c>
      <c r="K44" s="3">
        <v>145</v>
      </c>
      <c r="L44" s="32">
        <v>2.7439490888857971</v>
      </c>
      <c r="M44" s="3">
        <v>0</v>
      </c>
      <c r="N44" s="3">
        <v>100</v>
      </c>
      <c r="O44" s="32">
        <v>1.5812900584334912</v>
      </c>
      <c r="P44" s="42">
        <v>9.4840179456400331E-2</v>
      </c>
      <c r="Q44" s="42">
        <v>0.19089999999999999</v>
      </c>
      <c r="R44" s="42">
        <v>8.0048344158645479E-2</v>
      </c>
      <c r="S44" s="40">
        <v>197.54188235294143</v>
      </c>
      <c r="T44" s="3">
        <v>203</v>
      </c>
    </row>
    <row r="45" spans="1:20">
      <c r="A45" s="3">
        <v>204</v>
      </c>
      <c r="B45" s="3">
        <v>2</v>
      </c>
      <c r="C45" s="3" t="s">
        <v>921</v>
      </c>
      <c r="D45" s="3">
        <v>32</v>
      </c>
      <c r="E45" s="3" t="str">
        <f>_xlfn.XLOOKUP('Raw data'!F45,'Accessions with RNA-seq data'!B:B,'Accessions with RNA-seq data'!A:A,"")</f>
        <v/>
      </c>
      <c r="F45" s="3" t="s">
        <v>921</v>
      </c>
      <c r="G45" s="3" t="s">
        <v>930</v>
      </c>
      <c r="H45" s="3">
        <v>3</v>
      </c>
      <c r="I45" s="3">
        <v>27.9116</v>
      </c>
      <c r="J45" s="3">
        <v>5</v>
      </c>
      <c r="K45" s="3">
        <v>155</v>
      </c>
      <c r="L45" s="32">
        <v>1.5517039922103211</v>
      </c>
      <c r="M45" s="3">
        <v>0</v>
      </c>
      <c r="N45" s="3">
        <v>100</v>
      </c>
      <c r="O45" s="32" t="s">
        <v>931</v>
      </c>
      <c r="P45" s="42" t="s">
        <v>931</v>
      </c>
      <c r="Q45" s="42" t="s">
        <v>931</v>
      </c>
      <c r="R45" s="42" t="s">
        <v>931</v>
      </c>
      <c r="S45" s="40" t="s">
        <v>931</v>
      </c>
      <c r="T45" s="3" t="s">
        <v>931</v>
      </c>
    </row>
    <row r="46" spans="1:20">
      <c r="A46" s="3">
        <v>205</v>
      </c>
      <c r="B46" s="3">
        <v>2</v>
      </c>
      <c r="C46" s="3" t="s">
        <v>23</v>
      </c>
      <c r="D46" s="3">
        <v>26</v>
      </c>
      <c r="E46" s="3" t="str">
        <f>_xlfn.XLOOKUP('Raw data'!F46,'Accessions with RNA-seq data'!B:B,'Accessions with RNA-seq data'!A:A,"")</f>
        <v/>
      </c>
      <c r="F46" s="3" t="s">
        <v>57</v>
      </c>
      <c r="G46" s="3" t="s">
        <v>915</v>
      </c>
      <c r="H46" s="3">
        <v>5</v>
      </c>
      <c r="I46" s="3">
        <v>47.245200000000004</v>
      </c>
      <c r="J46" s="3">
        <v>8</v>
      </c>
      <c r="K46" s="3">
        <v>140</v>
      </c>
      <c r="L46" s="32">
        <v>3.3875462512171368</v>
      </c>
      <c r="M46" s="3">
        <v>0</v>
      </c>
      <c r="N46" s="3">
        <v>20</v>
      </c>
      <c r="O46" s="32">
        <v>1.2824292516021127</v>
      </c>
      <c r="P46" s="42">
        <v>6.8839849443521978E-2</v>
      </c>
      <c r="Q46" s="42">
        <v>0.1709</v>
      </c>
      <c r="R46" s="42">
        <v>4.8656836645451104E-2</v>
      </c>
      <c r="S46" s="40">
        <v>263.56609677419425</v>
      </c>
      <c r="T46" s="3">
        <v>205</v>
      </c>
    </row>
    <row r="47" spans="1:20">
      <c r="A47" s="3">
        <v>206</v>
      </c>
      <c r="B47" s="3">
        <v>2</v>
      </c>
      <c r="C47" s="3" t="s">
        <v>919</v>
      </c>
      <c r="D47" s="3">
        <v>29</v>
      </c>
      <c r="E47" s="3" t="str">
        <f>_xlfn.XLOOKUP('Raw data'!F47,'Accessions with RNA-seq data'!B:B,'Accessions with RNA-seq data'!A:A,"")</f>
        <v/>
      </c>
      <c r="F47" s="3" t="s">
        <v>919</v>
      </c>
      <c r="G47" s="3" t="s">
        <v>930</v>
      </c>
      <c r="H47" s="3">
        <v>4</v>
      </c>
      <c r="I47" s="3">
        <v>37.578400000000002</v>
      </c>
      <c r="J47" s="3">
        <v>7</v>
      </c>
      <c r="K47" s="3">
        <v>125</v>
      </c>
      <c r="L47" s="32">
        <v>2.6314459591041865</v>
      </c>
      <c r="M47" s="3">
        <v>0</v>
      </c>
      <c r="N47" s="3">
        <v>0</v>
      </c>
      <c r="O47" s="32" t="s">
        <v>931</v>
      </c>
      <c r="P47" s="42" t="s">
        <v>931</v>
      </c>
      <c r="Q47" s="42" t="s">
        <v>931</v>
      </c>
      <c r="R47" s="42" t="s">
        <v>931</v>
      </c>
      <c r="S47" s="40" t="s">
        <v>931</v>
      </c>
      <c r="T47" s="3" t="s">
        <v>931</v>
      </c>
    </row>
    <row r="48" spans="1:20">
      <c r="A48" s="3">
        <v>207</v>
      </c>
      <c r="B48" s="3">
        <v>2</v>
      </c>
      <c r="C48" s="3" t="s">
        <v>25</v>
      </c>
      <c r="D48" s="3">
        <v>20</v>
      </c>
      <c r="E48" s="3" t="str">
        <f>_xlfn.XLOOKUP('Raw data'!F48,'Accessions with RNA-seq data'!B:B,'Accessions with RNA-seq data'!A:A,"")</f>
        <v>a-0000401</v>
      </c>
      <c r="F48" s="3" t="s">
        <v>51</v>
      </c>
      <c r="G48" s="3" t="s">
        <v>915</v>
      </c>
      <c r="H48" s="3">
        <v>1</v>
      </c>
      <c r="I48" s="3">
        <v>8.5779999999999994</v>
      </c>
      <c r="J48" s="3">
        <v>3</v>
      </c>
      <c r="K48" s="3">
        <v>150</v>
      </c>
      <c r="L48" s="32">
        <v>3.1404833773821106</v>
      </c>
      <c r="M48" s="3">
        <v>0</v>
      </c>
      <c r="N48" s="3">
        <v>50</v>
      </c>
      <c r="O48" s="32">
        <v>1.2469135278318348</v>
      </c>
      <c r="P48" s="42">
        <v>7.3218336911462317E-2</v>
      </c>
      <c r="Q48" s="42">
        <v>0.18690000000000001</v>
      </c>
      <c r="R48" s="42">
        <v>5.8074288899409764E-2</v>
      </c>
      <c r="S48" s="40">
        <v>214.71008108108023</v>
      </c>
      <c r="T48" s="3">
        <v>207</v>
      </c>
    </row>
    <row r="49" spans="1:20">
      <c r="A49" s="3">
        <v>208</v>
      </c>
      <c r="B49" s="3">
        <v>2</v>
      </c>
      <c r="C49" s="3" t="s">
        <v>59</v>
      </c>
      <c r="D49" s="3" t="s">
        <v>887</v>
      </c>
      <c r="E49" s="3" t="str">
        <f>_xlfn.XLOOKUP('Raw data'!F49,'Accessions with RNA-seq data'!B:B,'Accessions with RNA-seq data'!A:A,"")</f>
        <v/>
      </c>
      <c r="F49" s="3" t="s">
        <v>59</v>
      </c>
      <c r="G49" s="3" t="s">
        <v>930</v>
      </c>
      <c r="H49" s="3">
        <v>5</v>
      </c>
      <c r="I49" s="3">
        <v>47.245200000000004</v>
      </c>
      <c r="J49" s="3">
        <v>9</v>
      </c>
      <c r="K49" s="3">
        <v>150</v>
      </c>
      <c r="L49" s="32">
        <v>4.4411559326749197</v>
      </c>
      <c r="M49" s="3">
        <v>0</v>
      </c>
      <c r="N49" s="3">
        <v>0</v>
      </c>
      <c r="O49" s="32" t="s">
        <v>931</v>
      </c>
      <c r="P49" s="42" t="s">
        <v>931</v>
      </c>
      <c r="Q49" s="42" t="s">
        <v>931</v>
      </c>
      <c r="R49" s="42" t="s">
        <v>931</v>
      </c>
      <c r="S49" s="40" t="s">
        <v>931</v>
      </c>
      <c r="T49" s="3" t="s">
        <v>931</v>
      </c>
    </row>
    <row r="50" spans="1:20">
      <c r="A50" s="3">
        <v>209</v>
      </c>
      <c r="B50" s="3">
        <v>2</v>
      </c>
      <c r="C50" s="3" t="s">
        <v>2</v>
      </c>
      <c r="D50" s="3">
        <v>31</v>
      </c>
      <c r="E50" s="3" t="str">
        <f>_xlfn.XLOOKUP('Raw data'!F50,'Accessions with RNA-seq data'!B:B,'Accessions with RNA-seq data'!A:A,"")</f>
        <v/>
      </c>
      <c r="F50" s="3" t="s">
        <v>2</v>
      </c>
      <c r="G50" s="3" t="s">
        <v>930</v>
      </c>
      <c r="H50" s="3">
        <v>4</v>
      </c>
      <c r="I50" s="3">
        <v>37.578400000000002</v>
      </c>
      <c r="J50" s="3">
        <v>6</v>
      </c>
      <c r="K50" s="3">
        <v>130</v>
      </c>
      <c r="L50" s="32">
        <v>1.1735881207400194</v>
      </c>
      <c r="M50" s="3">
        <v>0</v>
      </c>
      <c r="N50" s="3">
        <v>100</v>
      </c>
      <c r="O50" s="32" t="s">
        <v>931</v>
      </c>
      <c r="P50" s="42" t="s">
        <v>931</v>
      </c>
      <c r="Q50" s="42" t="s">
        <v>931</v>
      </c>
      <c r="R50" s="42" t="s">
        <v>931</v>
      </c>
      <c r="S50" s="40" t="s">
        <v>931</v>
      </c>
      <c r="T50" s="3" t="s">
        <v>931</v>
      </c>
    </row>
    <row r="51" spans="1:20">
      <c r="A51" s="3">
        <v>210</v>
      </c>
      <c r="B51" s="3">
        <v>2</v>
      </c>
      <c r="C51" s="3" t="s">
        <v>11</v>
      </c>
      <c r="D51" s="3">
        <v>9</v>
      </c>
      <c r="E51" s="3" t="str">
        <f>_xlfn.XLOOKUP('Raw data'!F51,'Accessions with RNA-seq data'!B:B,'Accessions with RNA-seq data'!A:A,"")</f>
        <v>a-0000080</v>
      </c>
      <c r="F51" s="3" t="s">
        <v>40</v>
      </c>
      <c r="G51" s="3" t="s">
        <v>915</v>
      </c>
      <c r="H51" s="3">
        <v>4</v>
      </c>
      <c r="I51" s="3">
        <v>37.578400000000002</v>
      </c>
      <c r="J51" s="3">
        <v>7</v>
      </c>
      <c r="K51" s="3">
        <v>150</v>
      </c>
      <c r="L51" s="32">
        <v>2.3846265127277784</v>
      </c>
      <c r="M51" s="3">
        <v>0</v>
      </c>
      <c r="N51" s="3">
        <v>80</v>
      </c>
      <c r="O51" s="32">
        <v>0.75947859881242086</v>
      </c>
      <c r="P51" s="42">
        <v>4.17995187867315E-2</v>
      </c>
      <c r="Q51" s="42">
        <v>0.17519999999999999</v>
      </c>
      <c r="R51" s="42">
        <v>2.6682781386215045E-2</v>
      </c>
      <c r="S51" s="40">
        <v>284.63247058823691</v>
      </c>
      <c r="T51" s="3">
        <v>210</v>
      </c>
    </row>
    <row r="52" spans="1:20">
      <c r="A52" s="3">
        <v>211</v>
      </c>
      <c r="B52" s="3">
        <v>2</v>
      </c>
      <c r="C52" s="3" t="s">
        <v>3</v>
      </c>
      <c r="D52" s="3">
        <v>24</v>
      </c>
      <c r="E52" s="3" t="str">
        <f>_xlfn.XLOOKUP('Raw data'!F52,'Accessions with RNA-seq data'!B:B,'Accessions with RNA-seq data'!A:A,"")</f>
        <v>a-0000420</v>
      </c>
      <c r="F52" s="3" t="s">
        <v>55</v>
      </c>
      <c r="G52" s="3" t="s">
        <v>915</v>
      </c>
      <c r="H52" s="3">
        <v>5</v>
      </c>
      <c r="I52" s="3">
        <v>47.245200000000004</v>
      </c>
      <c r="J52" s="3">
        <v>7</v>
      </c>
      <c r="K52" s="3">
        <v>140</v>
      </c>
      <c r="L52" s="32">
        <v>0.9164348309917929</v>
      </c>
      <c r="M52" s="3">
        <v>0</v>
      </c>
      <c r="N52" s="3">
        <v>100</v>
      </c>
      <c r="O52" s="32">
        <v>0.97512946580596227</v>
      </c>
      <c r="P52" s="42">
        <v>5.3962001415181086E-2</v>
      </c>
      <c r="Q52" s="42">
        <v>0.17610000000000001</v>
      </c>
      <c r="R52" s="42">
        <v>5.4935138148089986E-2</v>
      </c>
      <c r="S52" s="40">
        <v>177.50560000000038</v>
      </c>
      <c r="T52" s="3">
        <v>211</v>
      </c>
    </row>
    <row r="53" spans="1:20">
      <c r="A53" s="3">
        <v>212</v>
      </c>
      <c r="B53" s="3">
        <v>2</v>
      </c>
      <c r="C53" s="3" t="s">
        <v>6</v>
      </c>
      <c r="D53" s="3">
        <v>16</v>
      </c>
      <c r="E53" s="3" t="str">
        <f>_xlfn.XLOOKUP('Raw data'!F53,'Accessions with RNA-seq data'!B:B,'Accessions with RNA-seq data'!A:A,"")</f>
        <v>a-0000224</v>
      </c>
      <c r="F53" s="3" t="s">
        <v>47</v>
      </c>
      <c r="G53" s="3" t="s">
        <v>915</v>
      </c>
      <c r="H53" s="3">
        <v>3</v>
      </c>
      <c r="I53" s="3">
        <v>27.9116</v>
      </c>
      <c r="J53" s="3">
        <v>6</v>
      </c>
      <c r="K53" s="3">
        <v>120</v>
      </c>
      <c r="L53" s="32">
        <v>1.11618305744888</v>
      </c>
      <c r="M53" s="3">
        <v>0</v>
      </c>
      <c r="N53" s="3">
        <v>0</v>
      </c>
      <c r="O53" s="32">
        <v>1.4670452186078098</v>
      </c>
      <c r="P53" s="42">
        <v>7.6372555586388086E-2</v>
      </c>
      <c r="Q53" s="42">
        <v>0.16569999999999999</v>
      </c>
      <c r="R53" s="42">
        <v>4.5517685894131667E-2</v>
      </c>
      <c r="S53" s="40">
        <v>322.30224137931128</v>
      </c>
      <c r="T53" s="3">
        <v>212</v>
      </c>
    </row>
    <row r="54" spans="1:20">
      <c r="A54" s="3">
        <v>213</v>
      </c>
      <c r="B54" s="3">
        <v>2</v>
      </c>
      <c r="C54" s="3" t="s">
        <v>28</v>
      </c>
      <c r="D54" s="3">
        <v>27</v>
      </c>
      <c r="E54" s="3" t="str">
        <f>_xlfn.XLOOKUP('Raw data'!F54,'Accessions with RNA-seq data'!B:B,'Accessions with RNA-seq data'!A:A,"")</f>
        <v/>
      </c>
      <c r="F54" s="3" t="s">
        <v>58</v>
      </c>
      <c r="G54" s="3" t="s">
        <v>915</v>
      </c>
      <c r="H54" s="3">
        <v>5</v>
      </c>
      <c r="I54" s="3">
        <v>47.245200000000004</v>
      </c>
      <c r="J54" s="3">
        <v>8</v>
      </c>
      <c r="K54" s="3">
        <v>155</v>
      </c>
      <c r="L54" s="32">
        <v>3.8831450827653362</v>
      </c>
      <c r="M54" s="3">
        <v>0</v>
      </c>
      <c r="N54" s="3">
        <v>0</v>
      </c>
      <c r="O54" s="32">
        <v>1.4789054010189073</v>
      </c>
      <c r="P54" s="42">
        <v>7.7559625442999533E-2</v>
      </c>
      <c r="Q54" s="42">
        <v>0.16689999999999999</v>
      </c>
      <c r="R54" s="42">
        <v>3.9239384391492792E-2</v>
      </c>
      <c r="S54" s="40">
        <v>376.89312000000137</v>
      </c>
      <c r="T54" s="3">
        <v>213</v>
      </c>
    </row>
    <row r="55" spans="1:20">
      <c r="A55" s="3">
        <v>214</v>
      </c>
      <c r="B55" s="3">
        <v>2</v>
      </c>
      <c r="C55" s="3" t="s">
        <v>7</v>
      </c>
      <c r="D55" s="3">
        <v>4</v>
      </c>
      <c r="E55" s="3" t="str">
        <f>_xlfn.XLOOKUP('Raw data'!F55,'Accessions with RNA-seq data'!B:B,'Accessions with RNA-seq data'!A:A,"")</f>
        <v>a-0000028</v>
      </c>
      <c r="F55" s="3" t="s">
        <v>35</v>
      </c>
      <c r="G55" s="3" t="s">
        <v>915</v>
      </c>
      <c r="H55" s="3">
        <v>3</v>
      </c>
      <c r="I55" s="3">
        <v>27.9116</v>
      </c>
      <c r="J55" s="3">
        <v>7</v>
      </c>
      <c r="K55" s="3">
        <v>160</v>
      </c>
      <c r="L55" s="32">
        <v>2.9079593823897611</v>
      </c>
      <c r="M55" s="3">
        <v>0</v>
      </c>
      <c r="N55" s="3">
        <v>0</v>
      </c>
      <c r="O55" s="32">
        <v>1.0382245124170322</v>
      </c>
      <c r="P55" s="42">
        <v>5.3844597177081732E-2</v>
      </c>
      <c r="Q55" s="42">
        <v>0.1651</v>
      </c>
      <c r="R55" s="42">
        <v>2.3543630634895608E-2</v>
      </c>
      <c r="S55" s="40">
        <v>440.97893333333616</v>
      </c>
      <c r="T55" s="3">
        <v>214</v>
      </c>
    </row>
    <row r="56" spans="1:20">
      <c r="A56" s="3">
        <v>215</v>
      </c>
      <c r="B56" s="3">
        <v>2</v>
      </c>
      <c r="C56" s="3" t="s">
        <v>916</v>
      </c>
      <c r="D56" s="3">
        <v>33</v>
      </c>
      <c r="E56" s="3" t="str">
        <f>_xlfn.XLOOKUP('Raw data'!F56,'Accessions with RNA-seq data'!B:B,'Accessions with RNA-seq data'!A:A,"")</f>
        <v/>
      </c>
      <c r="F56" s="3" t="s">
        <v>916</v>
      </c>
      <c r="G56" s="3" t="s">
        <v>930</v>
      </c>
      <c r="H56" s="3">
        <v>5</v>
      </c>
      <c r="I56" s="3">
        <v>47.245200000000004</v>
      </c>
      <c r="J56" s="3">
        <v>8</v>
      </c>
      <c r="K56" s="3">
        <v>130</v>
      </c>
      <c r="L56" s="32">
        <v>0.91820280984837943</v>
      </c>
      <c r="M56" s="3">
        <v>0</v>
      </c>
      <c r="N56" s="3">
        <v>100</v>
      </c>
      <c r="O56" s="32" t="s">
        <v>931</v>
      </c>
      <c r="P56" s="42" t="s">
        <v>931</v>
      </c>
      <c r="Q56" s="42" t="s">
        <v>931</v>
      </c>
      <c r="R56" s="42" t="s">
        <v>931</v>
      </c>
      <c r="S56" s="40" t="s">
        <v>931</v>
      </c>
      <c r="T56" s="3" t="s">
        <v>931</v>
      </c>
    </row>
    <row r="57" spans="1:20">
      <c r="A57" s="3">
        <v>216</v>
      </c>
      <c r="B57" s="3">
        <v>2</v>
      </c>
      <c r="C57" s="3" t="s">
        <v>15</v>
      </c>
      <c r="D57" s="3">
        <v>15</v>
      </c>
      <c r="E57" s="3" t="str">
        <f>_xlfn.XLOOKUP('Raw data'!F57,'Accessions with RNA-seq data'!B:B,'Accessions with RNA-seq data'!A:A,"")</f>
        <v>a-0000193</v>
      </c>
      <c r="F57" s="3" t="s">
        <v>46</v>
      </c>
      <c r="G57" s="3" t="s">
        <v>915</v>
      </c>
      <c r="H57" s="3">
        <v>1</v>
      </c>
      <c r="I57" s="3">
        <v>8.5779999999999994</v>
      </c>
      <c r="J57" s="3">
        <v>2</v>
      </c>
      <c r="K57" s="3">
        <v>135</v>
      </c>
      <c r="L57" s="32">
        <v>2.1032243705661426</v>
      </c>
      <c r="M57" s="3">
        <v>0</v>
      </c>
      <c r="N57" s="3">
        <v>0</v>
      </c>
      <c r="O57" s="32">
        <v>1.0111741364778375</v>
      </c>
      <c r="P57" s="42">
        <v>6.1520762509283143E-2</v>
      </c>
      <c r="Q57" s="42">
        <v>0.19370000000000001</v>
      </c>
      <c r="R57" s="42">
        <v>3.1391507513194201E-2</v>
      </c>
      <c r="S57" s="40">
        <v>322.11710000000153</v>
      </c>
      <c r="T57" s="3">
        <v>216</v>
      </c>
    </row>
    <row r="58" spans="1:20">
      <c r="A58" s="3">
        <v>217</v>
      </c>
      <c r="B58" s="3">
        <v>2</v>
      </c>
      <c r="C58" s="3" t="s">
        <v>20</v>
      </c>
      <c r="D58" s="3">
        <v>3</v>
      </c>
      <c r="E58" s="3" t="str">
        <f>_xlfn.XLOOKUP('Raw data'!F58,'Accessions with RNA-seq data'!B:B,'Accessions with RNA-seq data'!A:A,"")</f>
        <v>a-0000017</v>
      </c>
      <c r="F58" s="3" t="s">
        <v>34</v>
      </c>
      <c r="G58" s="3" t="s">
        <v>915</v>
      </c>
      <c r="H58" s="3">
        <v>5</v>
      </c>
      <c r="I58" s="3">
        <v>47.245200000000004</v>
      </c>
      <c r="J58" s="3">
        <v>9</v>
      </c>
      <c r="K58" s="3">
        <v>155</v>
      </c>
      <c r="L58" s="32">
        <v>2.9695576575323406</v>
      </c>
      <c r="M58" s="3">
        <v>0</v>
      </c>
      <c r="N58" s="3">
        <v>60</v>
      </c>
      <c r="O58" s="32">
        <v>1.1959762551230877</v>
      </c>
      <c r="P58" s="42">
        <v>6.2274158689599818E-2</v>
      </c>
      <c r="Q58" s="42">
        <v>0.16569999999999999</v>
      </c>
      <c r="R58" s="42">
        <v>3.296108288885409E-2</v>
      </c>
      <c r="S58" s="40">
        <v>362.84495238095207</v>
      </c>
      <c r="T58" s="3">
        <v>217</v>
      </c>
    </row>
    <row r="59" spans="1:20">
      <c r="A59" s="3">
        <v>218</v>
      </c>
      <c r="B59" s="3">
        <v>2</v>
      </c>
      <c r="C59" s="3" t="s">
        <v>18</v>
      </c>
      <c r="D59" s="3">
        <v>7</v>
      </c>
      <c r="E59" s="3" t="str">
        <f>_xlfn.XLOOKUP('Raw data'!F59,'Accessions with RNA-seq data'!B:B,'Accessions with RNA-seq data'!A:A,"")</f>
        <v>a-0000054</v>
      </c>
      <c r="F59" s="3" t="s">
        <v>38</v>
      </c>
      <c r="G59" s="3" t="s">
        <v>915</v>
      </c>
      <c r="H59" s="3">
        <v>5</v>
      </c>
      <c r="I59" s="3">
        <v>47.245200000000004</v>
      </c>
      <c r="J59" s="3">
        <v>8</v>
      </c>
      <c r="K59" s="3">
        <v>120</v>
      </c>
      <c r="L59" s="32">
        <v>2.5383377382111552</v>
      </c>
      <c r="M59" s="3">
        <v>0</v>
      </c>
      <c r="N59" s="3">
        <v>0</v>
      </c>
      <c r="O59" s="32">
        <v>0.86928577817849961</v>
      </c>
      <c r="P59" s="42">
        <v>4.212457784703063E-2</v>
      </c>
      <c r="Q59" s="42">
        <v>0.1542</v>
      </c>
      <c r="R59" s="42">
        <v>1.255660300527775E-2</v>
      </c>
      <c r="S59" s="40">
        <v>692.29374999999948</v>
      </c>
      <c r="T59" s="3">
        <v>218</v>
      </c>
    </row>
    <row r="60" spans="1:20">
      <c r="A60" s="3">
        <v>219</v>
      </c>
      <c r="B60" s="3">
        <v>2</v>
      </c>
      <c r="C60" s="3" t="s">
        <v>8</v>
      </c>
      <c r="D60" s="3" t="s">
        <v>887</v>
      </c>
      <c r="E60" s="3" t="str">
        <f>_xlfn.XLOOKUP('Raw data'!F60,'Accessions with RNA-seq data'!B:B,'Accessions with RNA-seq data'!A:A,"")</f>
        <v/>
      </c>
      <c r="F60" s="3" t="s">
        <v>8</v>
      </c>
      <c r="G60" s="3" t="s">
        <v>930</v>
      </c>
      <c r="H60" s="3">
        <v>5</v>
      </c>
      <c r="I60" s="3">
        <v>47.245200000000004</v>
      </c>
      <c r="J60" s="3">
        <v>8</v>
      </c>
      <c r="K60" s="3">
        <v>140</v>
      </c>
      <c r="L60" s="32">
        <v>4.0265099457504521</v>
      </c>
      <c r="M60" s="3">
        <v>0</v>
      </c>
      <c r="N60" s="3">
        <v>0</v>
      </c>
      <c r="O60" s="32" t="s">
        <v>931</v>
      </c>
      <c r="P60" s="42" t="s">
        <v>931</v>
      </c>
      <c r="Q60" s="42" t="s">
        <v>931</v>
      </c>
      <c r="R60" s="42" t="s">
        <v>931</v>
      </c>
      <c r="S60" s="40" t="s">
        <v>931</v>
      </c>
      <c r="T60" s="3" t="s">
        <v>931</v>
      </c>
    </row>
    <row r="61" spans="1:20">
      <c r="A61" s="3">
        <v>220</v>
      </c>
      <c r="B61" s="3">
        <v>2</v>
      </c>
      <c r="C61" s="3" t="s">
        <v>27</v>
      </c>
      <c r="D61" s="3">
        <v>13</v>
      </c>
      <c r="E61" s="3" t="str">
        <f>_xlfn.XLOOKUP('Raw data'!F61,'Accessions with RNA-seq data'!B:B,'Accessions with RNA-seq data'!A:A,"")</f>
        <v>a-0000118</v>
      </c>
      <c r="F61" s="3" t="s">
        <v>44</v>
      </c>
      <c r="G61" s="3" t="s">
        <v>915</v>
      </c>
      <c r="H61" s="3">
        <v>4</v>
      </c>
      <c r="I61" s="3">
        <v>37.578400000000002</v>
      </c>
      <c r="J61" s="3">
        <v>7</v>
      </c>
      <c r="K61" s="3">
        <v>160</v>
      </c>
      <c r="L61" s="32">
        <v>3.1986576714424815</v>
      </c>
      <c r="M61" s="3">
        <v>0</v>
      </c>
      <c r="N61" s="3">
        <v>100</v>
      </c>
      <c r="O61" s="32">
        <v>0.77959694510501443</v>
      </c>
      <c r="P61" s="42">
        <v>4.4070066525160843E-2</v>
      </c>
      <c r="Q61" s="42">
        <v>0.1799</v>
      </c>
      <c r="R61" s="42">
        <v>1.726532913225708E-2</v>
      </c>
      <c r="S61" s="40">
        <v>451.5389999999951</v>
      </c>
      <c r="T61" s="3">
        <v>220</v>
      </c>
    </row>
    <row r="62" spans="1:20">
      <c r="A62" s="3">
        <v>221</v>
      </c>
      <c r="B62" s="3">
        <v>2</v>
      </c>
      <c r="C62" s="3" t="s">
        <v>922</v>
      </c>
      <c r="D62" s="3">
        <v>39</v>
      </c>
      <c r="E62" s="3" t="str">
        <f>_xlfn.XLOOKUP('Raw data'!F62,'Accessions with RNA-seq data'!B:B,'Accessions with RNA-seq data'!A:A,"")</f>
        <v/>
      </c>
      <c r="F62" s="3" t="s">
        <v>922</v>
      </c>
      <c r="G62" s="3" t="s">
        <v>930</v>
      </c>
      <c r="H62" s="3">
        <v>4</v>
      </c>
      <c r="I62" s="3">
        <v>37.578400000000002</v>
      </c>
      <c r="J62" s="3">
        <v>8</v>
      </c>
      <c r="K62" s="3">
        <v>145</v>
      </c>
      <c r="L62" s="32">
        <v>1.7031980839673149</v>
      </c>
      <c r="M62" s="3">
        <v>0</v>
      </c>
      <c r="N62" s="3">
        <v>100</v>
      </c>
      <c r="O62" s="32" t="s">
        <v>931</v>
      </c>
      <c r="P62" s="42" t="s">
        <v>931</v>
      </c>
      <c r="Q62" s="42" t="s">
        <v>931</v>
      </c>
      <c r="R62" s="42" t="s">
        <v>931</v>
      </c>
      <c r="S62" s="40" t="s">
        <v>931</v>
      </c>
      <c r="T62" s="3" t="s">
        <v>931</v>
      </c>
    </row>
    <row r="63" spans="1:20">
      <c r="A63" s="3">
        <v>222</v>
      </c>
      <c r="B63" s="3">
        <v>2</v>
      </c>
      <c r="C63" s="3" t="s">
        <v>4</v>
      </c>
      <c r="D63" s="3">
        <v>11</v>
      </c>
      <c r="E63" s="3" t="str">
        <f>_xlfn.XLOOKUP('Raw data'!F63,'Accessions with RNA-seq data'!B:B,'Accessions with RNA-seq data'!A:A,"")</f>
        <v>a-0000112</v>
      </c>
      <c r="F63" s="3" t="s">
        <v>42</v>
      </c>
      <c r="G63" s="3" t="s">
        <v>930</v>
      </c>
      <c r="H63" s="3">
        <v>4</v>
      </c>
      <c r="I63" s="3">
        <v>37.578400000000002</v>
      </c>
      <c r="J63" s="3">
        <v>8</v>
      </c>
      <c r="K63" s="3">
        <v>165</v>
      </c>
      <c r="L63" s="32">
        <v>1.9836883629191324</v>
      </c>
      <c r="M63" s="3">
        <v>0</v>
      </c>
      <c r="N63" s="3">
        <v>100</v>
      </c>
      <c r="O63" s="32" t="s">
        <v>931</v>
      </c>
      <c r="P63" s="42" t="s">
        <v>931</v>
      </c>
      <c r="Q63" s="42" t="s">
        <v>931</v>
      </c>
      <c r="R63" s="42" t="s">
        <v>931</v>
      </c>
      <c r="S63" s="40" t="s">
        <v>931</v>
      </c>
      <c r="T63" s="3" t="s">
        <v>931</v>
      </c>
    </row>
    <row r="64" spans="1:20">
      <c r="A64" s="3">
        <v>223</v>
      </c>
      <c r="B64" s="3">
        <v>2</v>
      </c>
      <c r="C64" s="3" t="s">
        <v>24</v>
      </c>
      <c r="D64" s="3">
        <v>14</v>
      </c>
      <c r="E64" s="3" t="str">
        <f>_xlfn.XLOOKUP('Raw data'!F64,'Accessions with RNA-seq data'!B:B,'Accessions with RNA-seq data'!A:A,"")</f>
        <v>a-0000138</v>
      </c>
      <c r="F64" s="3" t="s">
        <v>45</v>
      </c>
      <c r="G64" s="3" t="s">
        <v>915</v>
      </c>
      <c r="H64" s="3">
        <v>5</v>
      </c>
      <c r="I64" s="3">
        <v>47.245200000000004</v>
      </c>
      <c r="J64" s="3">
        <v>8</v>
      </c>
      <c r="K64" s="3">
        <v>160</v>
      </c>
      <c r="L64" s="32">
        <v>2.3068998309382924</v>
      </c>
      <c r="M64" s="3">
        <v>0</v>
      </c>
      <c r="N64" s="3">
        <v>70</v>
      </c>
      <c r="O64" s="32">
        <v>1.2396542417194087</v>
      </c>
      <c r="P64" s="42">
        <v>6.0714942511419449E-2</v>
      </c>
      <c r="Q64" s="42">
        <v>0.15590000000000001</v>
      </c>
      <c r="R64" s="42">
        <v>2.0404479883576517E-2</v>
      </c>
      <c r="S64" s="40">
        <v>607.54023076922499</v>
      </c>
      <c r="T64" s="3">
        <v>223</v>
      </c>
    </row>
    <row r="65" spans="1:20">
      <c r="A65" s="3">
        <v>224</v>
      </c>
      <c r="B65" s="3">
        <v>2</v>
      </c>
      <c r="C65" s="3" t="s">
        <v>13</v>
      </c>
      <c r="D65" s="3">
        <v>22</v>
      </c>
      <c r="E65" s="3" t="str">
        <f>_xlfn.XLOOKUP('Raw data'!F65,'Accessions with RNA-seq data'!B:B,'Accessions with RNA-seq data'!A:A,"")</f>
        <v>a-0000409</v>
      </c>
      <c r="F65" s="3" t="s">
        <v>53</v>
      </c>
      <c r="G65" s="3" t="s">
        <v>930</v>
      </c>
      <c r="H65" s="3">
        <v>4</v>
      </c>
      <c r="I65" s="3">
        <v>37.578400000000002</v>
      </c>
      <c r="J65" s="3">
        <v>7</v>
      </c>
      <c r="K65" s="3">
        <v>160</v>
      </c>
      <c r="L65" s="32">
        <v>1.7575683291067909</v>
      </c>
      <c r="M65" s="3">
        <v>0</v>
      </c>
      <c r="N65" s="3">
        <v>100</v>
      </c>
      <c r="O65" s="32" t="s">
        <v>931</v>
      </c>
      <c r="P65" s="42" t="s">
        <v>931</v>
      </c>
      <c r="Q65" s="42" t="s">
        <v>931</v>
      </c>
      <c r="R65" s="42" t="s">
        <v>931</v>
      </c>
      <c r="S65" s="40" t="s">
        <v>931</v>
      </c>
      <c r="T65" s="3" t="s">
        <v>931</v>
      </c>
    </row>
    <row r="66" spans="1:20">
      <c r="A66" s="3">
        <v>225</v>
      </c>
      <c r="B66" s="3">
        <v>2</v>
      </c>
      <c r="C66" s="3" t="s">
        <v>12</v>
      </c>
      <c r="D66" s="3">
        <v>21</v>
      </c>
      <c r="E66" s="3" t="str">
        <f>_xlfn.XLOOKUP('Raw data'!F66,'Accessions with RNA-seq data'!B:B,'Accessions with RNA-seq data'!A:A,"")</f>
        <v>a-0000405</v>
      </c>
      <c r="F66" s="3" t="s">
        <v>52</v>
      </c>
      <c r="G66" s="3" t="s">
        <v>915</v>
      </c>
      <c r="H66" s="3">
        <v>4</v>
      </c>
      <c r="I66" s="3">
        <v>37.578400000000002</v>
      </c>
      <c r="J66" s="3">
        <v>7</v>
      </c>
      <c r="K66" s="3">
        <v>140</v>
      </c>
      <c r="L66" s="32">
        <v>1.8552106227106229</v>
      </c>
      <c r="M66" s="3">
        <v>0</v>
      </c>
      <c r="N66" s="3">
        <v>80</v>
      </c>
      <c r="O66" s="32">
        <v>1.3709021346320742</v>
      </c>
      <c r="P66" s="42">
        <v>7.7984980369803322E-2</v>
      </c>
      <c r="Q66" s="42">
        <v>0.18110000000000001</v>
      </c>
      <c r="R66" s="42">
        <v>5.3365562772430264E-2</v>
      </c>
      <c r="S66" s="40">
        <v>256.88891176470651</v>
      </c>
      <c r="T66" s="3">
        <v>225</v>
      </c>
    </row>
    <row r="67" spans="1:20">
      <c r="A67" s="3">
        <v>226</v>
      </c>
      <c r="B67" s="3">
        <v>2</v>
      </c>
      <c r="C67" s="3" t="s">
        <v>22</v>
      </c>
      <c r="D67" s="3">
        <v>12</v>
      </c>
      <c r="E67" s="3" t="str">
        <f>_xlfn.XLOOKUP('Raw data'!F67,'Accessions with RNA-seq data'!B:B,'Accessions with RNA-seq data'!A:A,"")</f>
        <v>a-0000117</v>
      </c>
      <c r="F67" s="3" t="s">
        <v>43</v>
      </c>
      <c r="G67" s="3" t="s">
        <v>915</v>
      </c>
      <c r="H67" s="3">
        <v>5</v>
      </c>
      <c r="I67" s="3">
        <v>47.245200000000004</v>
      </c>
      <c r="J67" s="3">
        <v>8</v>
      </c>
      <c r="K67" s="3">
        <v>130</v>
      </c>
      <c r="L67" s="32">
        <v>1.3807776838546073</v>
      </c>
      <c r="M67" s="3">
        <v>0</v>
      </c>
      <c r="N67" s="3">
        <v>100</v>
      </c>
      <c r="O67" s="32">
        <v>0.98421432503781825</v>
      </c>
      <c r="P67" s="42">
        <v>5.6837149588314546E-2</v>
      </c>
      <c r="Q67" s="42">
        <v>0.18379999999999999</v>
      </c>
      <c r="R67" s="42">
        <v>3.1391507513194375E-2</v>
      </c>
      <c r="S67" s="40">
        <v>313.52884999999969</v>
      </c>
      <c r="T67" s="3">
        <v>226</v>
      </c>
    </row>
    <row r="68" spans="1:20">
      <c r="A68" s="3">
        <v>227</v>
      </c>
      <c r="B68" s="3">
        <v>2</v>
      </c>
      <c r="C68" s="3" t="s">
        <v>9</v>
      </c>
      <c r="D68" s="3">
        <v>2</v>
      </c>
      <c r="E68" s="3" t="str">
        <f>_xlfn.XLOOKUP('Raw data'!F68,'Accessions with RNA-seq data'!B:B,'Accessions with RNA-seq data'!A:A,"")</f>
        <v>a-0000014</v>
      </c>
      <c r="F68" s="3" t="s">
        <v>33</v>
      </c>
      <c r="G68" s="3" t="s">
        <v>930</v>
      </c>
      <c r="H68" s="3">
        <v>5</v>
      </c>
      <c r="I68" s="3">
        <v>47.245200000000004</v>
      </c>
      <c r="J68" s="3">
        <v>8</v>
      </c>
      <c r="K68" s="3">
        <v>150</v>
      </c>
      <c r="L68" s="32">
        <v>2.861043956043956</v>
      </c>
      <c r="M68" s="3">
        <v>0</v>
      </c>
      <c r="N68" s="3">
        <v>0</v>
      </c>
      <c r="O68" s="32" t="s">
        <v>931</v>
      </c>
      <c r="P68" s="42" t="s">
        <v>931</v>
      </c>
      <c r="Q68" s="42" t="s">
        <v>931</v>
      </c>
      <c r="R68" s="42" t="s">
        <v>931</v>
      </c>
      <c r="S68" s="40" t="s">
        <v>931</v>
      </c>
      <c r="T68" s="3" t="s">
        <v>931</v>
      </c>
    </row>
    <row r="69" spans="1:20">
      <c r="A69" s="3">
        <v>228</v>
      </c>
      <c r="B69" s="3">
        <v>2</v>
      </c>
      <c r="C69" s="3" t="s">
        <v>19</v>
      </c>
      <c r="D69" s="3">
        <v>5</v>
      </c>
      <c r="E69" s="3" t="str">
        <f>_xlfn.XLOOKUP('Raw data'!F69,'Accessions with RNA-seq data'!B:B,'Accessions with RNA-seq data'!A:A,"")</f>
        <v>a-0000033</v>
      </c>
      <c r="F69" s="3" t="s">
        <v>36</v>
      </c>
      <c r="G69" s="3" t="s">
        <v>915</v>
      </c>
      <c r="H69" s="3">
        <v>5</v>
      </c>
      <c r="I69" s="3">
        <v>47.245200000000004</v>
      </c>
      <c r="J69" s="3">
        <v>8</v>
      </c>
      <c r="K69" s="3">
        <v>160</v>
      </c>
      <c r="L69" s="32">
        <v>3.2623668639053256</v>
      </c>
      <c r="M69" s="3">
        <v>0</v>
      </c>
      <c r="N69" s="3">
        <v>0</v>
      </c>
      <c r="O69" s="32">
        <v>2.2080342194949591</v>
      </c>
      <c r="P69" s="42">
        <v>0.11731147619464537</v>
      </c>
      <c r="Q69" s="42">
        <v>0.1691</v>
      </c>
      <c r="R69" s="42">
        <v>6.278301502638875E-2</v>
      </c>
      <c r="S69" s="40">
        <v>351.69292499999966</v>
      </c>
      <c r="T69" s="3">
        <v>228</v>
      </c>
    </row>
    <row r="70" spans="1:20">
      <c r="A70" s="3">
        <v>229</v>
      </c>
      <c r="B70" s="3">
        <v>2</v>
      </c>
      <c r="C70" s="3" t="s">
        <v>923</v>
      </c>
      <c r="D70" s="3">
        <v>41</v>
      </c>
      <c r="E70" s="3" t="str">
        <f>_xlfn.XLOOKUP('Raw data'!F70,'Accessions with RNA-seq data'!B:B,'Accessions with RNA-seq data'!A:A,"")</f>
        <v/>
      </c>
      <c r="F70" s="3" t="s">
        <v>923</v>
      </c>
      <c r="G70" s="3" t="s">
        <v>930</v>
      </c>
      <c r="H70" s="3">
        <v>4</v>
      </c>
      <c r="I70" s="3">
        <v>37.578400000000002</v>
      </c>
      <c r="J70" s="3">
        <v>7</v>
      </c>
      <c r="K70" s="3">
        <v>145</v>
      </c>
      <c r="L70" s="32">
        <v>1.2813884192730347</v>
      </c>
      <c r="M70" s="3">
        <v>0</v>
      </c>
      <c r="N70" s="3">
        <v>100</v>
      </c>
      <c r="O70" s="32" t="s">
        <v>931</v>
      </c>
      <c r="P70" s="42" t="s">
        <v>931</v>
      </c>
      <c r="Q70" s="42" t="s">
        <v>931</v>
      </c>
      <c r="R70" s="42" t="s">
        <v>931</v>
      </c>
      <c r="S70" s="40" t="s">
        <v>931</v>
      </c>
      <c r="T70" s="3" t="s">
        <v>931</v>
      </c>
    </row>
    <row r="71" spans="1:20">
      <c r="A71" s="3">
        <v>230</v>
      </c>
      <c r="B71" s="3">
        <v>2</v>
      </c>
      <c r="C71" s="3" t="s">
        <v>918</v>
      </c>
      <c r="D71" s="3">
        <v>34</v>
      </c>
      <c r="E71" s="3" t="str">
        <f>_xlfn.XLOOKUP('Raw data'!F71,'Accessions with RNA-seq data'!B:B,'Accessions with RNA-seq data'!A:A,"")</f>
        <v/>
      </c>
      <c r="F71" s="3" t="s">
        <v>918</v>
      </c>
      <c r="G71" s="3" t="s">
        <v>930</v>
      </c>
      <c r="H71" s="3">
        <v>5</v>
      </c>
      <c r="I71" s="3">
        <v>47.245200000000004</v>
      </c>
      <c r="J71" s="3">
        <v>7</v>
      </c>
      <c r="K71" s="3">
        <v>130</v>
      </c>
      <c r="L71" s="32">
        <v>0.81328402366863906</v>
      </c>
      <c r="M71" s="3">
        <v>0</v>
      </c>
      <c r="N71" s="3">
        <v>100</v>
      </c>
      <c r="O71" s="32" t="s">
        <v>931</v>
      </c>
      <c r="P71" s="42" t="s">
        <v>931</v>
      </c>
      <c r="Q71" s="42" t="s">
        <v>931</v>
      </c>
      <c r="R71" s="42" t="s">
        <v>931</v>
      </c>
      <c r="S71" s="40" t="s">
        <v>931</v>
      </c>
      <c r="T71" s="3" t="s">
        <v>931</v>
      </c>
    </row>
    <row r="72" spans="1:20">
      <c r="A72" s="3">
        <v>231</v>
      </c>
      <c r="B72" s="3">
        <v>2</v>
      </c>
      <c r="C72" s="3" t="s">
        <v>26</v>
      </c>
      <c r="D72" s="3">
        <v>17</v>
      </c>
      <c r="E72" s="3" t="str">
        <f>_xlfn.XLOOKUP('Raw data'!F72,'Accessions with RNA-seq data'!B:B,'Accessions with RNA-seq data'!A:A,"")</f>
        <v>a-0000391</v>
      </c>
      <c r="F72" s="3" t="s">
        <v>48</v>
      </c>
      <c r="G72" s="3" t="s">
        <v>915</v>
      </c>
      <c r="H72" s="3">
        <v>4</v>
      </c>
      <c r="I72" s="3">
        <v>37.578400000000002</v>
      </c>
      <c r="J72" s="3">
        <v>8</v>
      </c>
      <c r="K72" s="3">
        <v>145</v>
      </c>
      <c r="L72" s="32">
        <v>3.1673393913778525</v>
      </c>
      <c r="M72" s="3">
        <v>0</v>
      </c>
      <c r="N72" s="3">
        <v>20</v>
      </c>
      <c r="O72" s="32">
        <v>1.0869698731136705</v>
      </c>
      <c r="P72" s="42">
        <v>6.4623969984499971E-2</v>
      </c>
      <c r="Q72" s="42">
        <v>0.18920000000000001</v>
      </c>
      <c r="R72" s="42">
        <v>3.6100233640173354E-2</v>
      </c>
      <c r="S72" s="40">
        <v>301.09773913043597</v>
      </c>
      <c r="T72" s="3">
        <v>231</v>
      </c>
    </row>
    <row r="73" spans="1:20">
      <c r="A73" s="3">
        <v>232</v>
      </c>
      <c r="B73" s="3">
        <v>2</v>
      </c>
      <c r="C73" s="3" t="s">
        <v>917</v>
      </c>
      <c r="D73" s="3">
        <v>36</v>
      </c>
      <c r="E73" s="3" t="str">
        <f>_xlfn.XLOOKUP('Raw data'!F73,'Accessions with RNA-seq data'!B:B,'Accessions with RNA-seq data'!A:A,"")</f>
        <v/>
      </c>
      <c r="F73" s="3" t="s">
        <v>917</v>
      </c>
      <c r="G73" s="3" t="s">
        <v>930</v>
      </c>
      <c r="H73" s="3">
        <v>3</v>
      </c>
      <c r="I73" s="3">
        <v>27.9116</v>
      </c>
      <c r="J73" s="3">
        <v>7</v>
      </c>
      <c r="K73" s="3">
        <v>140</v>
      </c>
      <c r="L73" s="32">
        <v>1.0235989010989013</v>
      </c>
      <c r="M73" s="3">
        <v>0</v>
      </c>
      <c r="N73" s="3">
        <v>100</v>
      </c>
      <c r="O73" s="32" t="s">
        <v>931</v>
      </c>
      <c r="P73" s="42" t="s">
        <v>931</v>
      </c>
      <c r="Q73" s="42" t="s">
        <v>931</v>
      </c>
      <c r="R73" s="42" t="s">
        <v>931</v>
      </c>
      <c r="S73" s="40" t="s">
        <v>931</v>
      </c>
      <c r="T73" s="3" t="s">
        <v>931</v>
      </c>
    </row>
    <row r="74" spans="1:20">
      <c r="A74" s="3">
        <v>233</v>
      </c>
      <c r="B74" s="3">
        <v>2</v>
      </c>
      <c r="C74" s="3" t="s">
        <v>924</v>
      </c>
      <c r="D74" s="3">
        <v>38</v>
      </c>
      <c r="E74" s="3" t="str">
        <f>_xlfn.XLOOKUP('Raw data'!F74,'Accessions with RNA-seq data'!B:B,'Accessions with RNA-seq data'!A:A,"")</f>
        <v/>
      </c>
      <c r="F74" s="3" t="s">
        <v>924</v>
      </c>
      <c r="G74" s="3" t="s">
        <v>930</v>
      </c>
      <c r="H74" s="3">
        <v>5</v>
      </c>
      <c r="I74" s="3">
        <v>47.245200000000004</v>
      </c>
      <c r="J74" s="3">
        <v>7</v>
      </c>
      <c r="K74" s="3">
        <v>140</v>
      </c>
      <c r="L74" s="32">
        <v>1.1732614821076361</v>
      </c>
      <c r="M74" s="3">
        <v>0</v>
      </c>
      <c r="N74" s="3">
        <v>100</v>
      </c>
      <c r="O74" s="32" t="s">
        <v>931</v>
      </c>
      <c r="P74" s="42" t="s">
        <v>931</v>
      </c>
      <c r="Q74" s="42" t="s">
        <v>931</v>
      </c>
      <c r="R74" s="42" t="s">
        <v>931</v>
      </c>
      <c r="S74" s="40" t="s">
        <v>931</v>
      </c>
      <c r="T74" s="3" t="s">
        <v>931</v>
      </c>
    </row>
    <row r="75" spans="1:20">
      <c r="A75" s="3">
        <v>234</v>
      </c>
      <c r="B75" s="3">
        <v>2</v>
      </c>
      <c r="C75" s="3" t="s">
        <v>920</v>
      </c>
      <c r="D75" s="3">
        <v>37</v>
      </c>
      <c r="E75" s="3" t="str">
        <f>_xlfn.XLOOKUP('Raw data'!F75,'Accessions with RNA-seq data'!B:B,'Accessions with RNA-seq data'!A:A,"")</f>
        <v/>
      </c>
      <c r="F75" s="3" t="s">
        <v>920</v>
      </c>
      <c r="G75" s="3" t="s">
        <v>930</v>
      </c>
      <c r="H75" s="3">
        <v>4</v>
      </c>
      <c r="I75" s="3">
        <v>37.578400000000002</v>
      </c>
      <c r="J75" s="3">
        <v>7</v>
      </c>
      <c r="K75" s="3">
        <v>125</v>
      </c>
      <c r="L75" s="32">
        <v>0.53468230487461255</v>
      </c>
      <c r="M75" s="3">
        <v>0</v>
      </c>
      <c r="N75" s="3">
        <v>100</v>
      </c>
      <c r="O75" s="32" t="s">
        <v>931</v>
      </c>
      <c r="P75" s="42" t="s">
        <v>931</v>
      </c>
      <c r="Q75" s="42" t="s">
        <v>931</v>
      </c>
      <c r="R75" s="42" t="s">
        <v>931</v>
      </c>
      <c r="S75" s="40" t="s">
        <v>931</v>
      </c>
      <c r="T75" s="3" t="s">
        <v>931</v>
      </c>
    </row>
    <row r="76" spans="1:20">
      <c r="A76" s="3">
        <v>235</v>
      </c>
      <c r="B76" s="3">
        <v>2</v>
      </c>
      <c r="C76" s="3" t="s">
        <v>16</v>
      </c>
      <c r="D76" s="3">
        <v>10</v>
      </c>
      <c r="E76" s="3" t="str">
        <f>_xlfn.XLOOKUP('Raw data'!F76,'Accessions with RNA-seq data'!B:B,'Accessions with RNA-seq data'!A:A,"")</f>
        <v>a-0000082</v>
      </c>
      <c r="F76" s="3" t="s">
        <v>41</v>
      </c>
      <c r="G76" s="3" t="s">
        <v>915</v>
      </c>
      <c r="H76" s="3">
        <v>3</v>
      </c>
      <c r="I76" s="3">
        <v>27.9116</v>
      </c>
      <c r="J76" s="3">
        <v>7</v>
      </c>
      <c r="K76" s="3">
        <v>145</v>
      </c>
      <c r="L76" s="32">
        <v>2.5111270780501549</v>
      </c>
      <c r="M76" s="3">
        <v>0</v>
      </c>
      <c r="N76" s="3">
        <v>0</v>
      </c>
      <c r="O76" s="32">
        <v>1.1496406635006997</v>
      </c>
      <c r="P76" s="42">
        <v>7.1167686683162895E-2</v>
      </c>
      <c r="Q76" s="42">
        <v>0.19700000000000001</v>
      </c>
      <c r="R76" s="42">
        <v>3.2961082888854264E-2</v>
      </c>
      <c r="S76" s="40">
        <v>348.78728571428354</v>
      </c>
      <c r="T76" s="3">
        <v>235</v>
      </c>
    </row>
    <row r="77" spans="1:20">
      <c r="A77" s="3">
        <v>236</v>
      </c>
      <c r="B77" s="3">
        <v>2</v>
      </c>
      <c r="C77" s="3" t="s">
        <v>5</v>
      </c>
      <c r="D77" s="3">
        <v>25</v>
      </c>
      <c r="E77" s="3" t="str">
        <f>_xlfn.XLOOKUP('Raw data'!F77,'Accessions with RNA-seq data'!B:B,'Accessions with RNA-seq data'!A:A,"")</f>
        <v/>
      </c>
      <c r="F77" s="3" t="s">
        <v>56</v>
      </c>
      <c r="G77" s="3" t="s">
        <v>930</v>
      </c>
      <c r="H77" s="3">
        <v>4</v>
      </c>
      <c r="I77" s="3">
        <v>37.578400000000002</v>
      </c>
      <c r="J77" s="3">
        <v>8</v>
      </c>
      <c r="K77" s="3">
        <v>165</v>
      </c>
      <c r="L77" s="32">
        <v>2.8530177514792907</v>
      </c>
      <c r="M77" s="3">
        <v>0</v>
      </c>
      <c r="N77" s="3">
        <v>60</v>
      </c>
      <c r="O77" s="32" t="s">
        <v>931</v>
      </c>
      <c r="P77" s="42" t="s">
        <v>931</v>
      </c>
      <c r="Q77" s="42" t="s">
        <v>931</v>
      </c>
      <c r="R77" s="42" t="s">
        <v>931</v>
      </c>
      <c r="S77" s="40" t="s">
        <v>931</v>
      </c>
      <c r="T77" s="3" t="s">
        <v>931</v>
      </c>
    </row>
    <row r="78" spans="1:20">
      <c r="A78" s="3">
        <v>237</v>
      </c>
      <c r="B78" s="3">
        <v>2</v>
      </c>
      <c r="C78" s="3" t="s">
        <v>10</v>
      </c>
      <c r="D78" s="3">
        <v>19</v>
      </c>
      <c r="E78" s="3" t="str">
        <f>_xlfn.XLOOKUP('Raw data'!F78,'Accessions with RNA-seq data'!B:B,'Accessions with RNA-seq data'!A:A,"")</f>
        <v>a-0000398</v>
      </c>
      <c r="F78" s="3" t="s">
        <v>50</v>
      </c>
      <c r="G78" s="3" t="s">
        <v>930</v>
      </c>
      <c r="H78" s="3">
        <v>4</v>
      </c>
      <c r="I78" s="3">
        <v>37.578400000000002</v>
      </c>
      <c r="J78" s="3">
        <v>8</v>
      </c>
      <c r="K78" s="3">
        <v>150</v>
      </c>
      <c r="L78" s="32">
        <v>2.6222978303747531</v>
      </c>
      <c r="M78" s="3">
        <v>0</v>
      </c>
      <c r="N78" s="3">
        <v>0</v>
      </c>
      <c r="O78" s="32" t="s">
        <v>931</v>
      </c>
      <c r="P78" s="42" t="s">
        <v>931</v>
      </c>
      <c r="Q78" s="42" t="s">
        <v>931</v>
      </c>
      <c r="R78" s="42" t="s">
        <v>931</v>
      </c>
      <c r="S78" s="40" t="s">
        <v>931</v>
      </c>
      <c r="T78" s="3" t="s">
        <v>931</v>
      </c>
    </row>
    <row r="79" spans="1:20">
      <c r="A79" s="3">
        <v>238</v>
      </c>
      <c r="B79" s="3">
        <v>2</v>
      </c>
      <c r="C79" s="3" t="s">
        <v>1</v>
      </c>
      <c r="D79" s="3">
        <v>8</v>
      </c>
      <c r="E79" s="3" t="str">
        <f>_xlfn.XLOOKUP('Raw data'!F79,'Accessions with RNA-seq data'!B:B,'Accessions with RNA-seq data'!A:A,"")</f>
        <v>a-0000075</v>
      </c>
      <c r="F79" s="3" t="s">
        <v>39</v>
      </c>
      <c r="G79" s="3" t="s">
        <v>930</v>
      </c>
      <c r="H79" s="3">
        <v>1</v>
      </c>
      <c r="I79" s="3">
        <v>8.5779999999999994</v>
      </c>
      <c r="J79" s="3">
        <v>5</v>
      </c>
      <c r="K79" s="3">
        <v>175</v>
      </c>
      <c r="L79" s="32">
        <v>0.74816568047337284</v>
      </c>
      <c r="M79" s="3">
        <v>0</v>
      </c>
      <c r="N79" s="3">
        <v>100</v>
      </c>
      <c r="O79" s="32" t="s">
        <v>931</v>
      </c>
      <c r="P79" s="42" t="s">
        <v>931</v>
      </c>
      <c r="Q79" s="42" t="s">
        <v>931</v>
      </c>
      <c r="R79" s="42" t="s">
        <v>931</v>
      </c>
      <c r="S79" s="40" t="s">
        <v>931</v>
      </c>
      <c r="T79" s="3" t="s">
        <v>931</v>
      </c>
    </row>
    <row r="80" spans="1:20">
      <c r="A80" s="3">
        <v>239</v>
      </c>
      <c r="B80" s="3">
        <v>2</v>
      </c>
      <c r="C80" s="3" t="s">
        <v>14</v>
      </c>
      <c r="D80" s="3">
        <v>1</v>
      </c>
      <c r="E80" s="3" t="str">
        <f>_xlfn.XLOOKUP('Raw data'!F80,'Accessions with RNA-seq data'!B:B,'Accessions with RNA-seq data'!A:A,"")</f>
        <v>a-0000001</v>
      </c>
      <c r="F80" s="3" t="s">
        <v>32</v>
      </c>
      <c r="G80" s="3" t="s">
        <v>930</v>
      </c>
      <c r="H80" s="3">
        <v>4</v>
      </c>
      <c r="I80" s="3">
        <v>37.578400000000002</v>
      </c>
      <c r="J80" s="3">
        <v>8</v>
      </c>
      <c r="K80" s="3">
        <v>160</v>
      </c>
      <c r="L80" s="32">
        <v>3.4029191321499019</v>
      </c>
      <c r="M80" s="3">
        <v>0</v>
      </c>
      <c r="N80" s="3">
        <v>0</v>
      </c>
      <c r="O80" s="32" t="s">
        <v>931</v>
      </c>
      <c r="P80" s="42" t="s">
        <v>931</v>
      </c>
      <c r="Q80" s="42" t="s">
        <v>931</v>
      </c>
      <c r="R80" s="42" t="s">
        <v>931</v>
      </c>
      <c r="S80" s="40" t="s">
        <v>931</v>
      </c>
      <c r="T80" s="3" t="s">
        <v>931</v>
      </c>
    </row>
    <row r="81" spans="1:20">
      <c r="A81" s="3">
        <v>240</v>
      </c>
      <c r="B81" s="3">
        <v>2</v>
      </c>
      <c r="C81" s="3" t="s">
        <v>0</v>
      </c>
      <c r="D81" s="3">
        <v>28</v>
      </c>
      <c r="E81" s="3" t="str">
        <f>_xlfn.XLOOKUP('Raw data'!F81,'Accessions with RNA-seq data'!B:B,'Accessions with RNA-seq data'!A:A,"")</f>
        <v/>
      </c>
      <c r="F81" s="3" t="s">
        <v>0</v>
      </c>
      <c r="G81" s="3" t="s">
        <v>915</v>
      </c>
      <c r="H81" s="3">
        <v>4</v>
      </c>
      <c r="I81" s="3">
        <v>37.578400000000002</v>
      </c>
      <c r="J81" s="3">
        <v>7</v>
      </c>
      <c r="K81" s="3">
        <v>160</v>
      </c>
      <c r="L81" s="32">
        <v>4.1299281487743027</v>
      </c>
      <c r="M81" s="3">
        <v>0</v>
      </c>
      <c r="N81" s="3">
        <v>0</v>
      </c>
      <c r="O81" s="32">
        <v>0.6641432183249999</v>
      </c>
      <c r="P81" s="42">
        <v>3.6952042196544028E-2</v>
      </c>
      <c r="Q81" s="42">
        <v>0.17710000000000001</v>
      </c>
      <c r="R81" s="42">
        <v>4.7087261269789819E-3</v>
      </c>
      <c r="S81" s="40">
        <v>1410.4520000000509</v>
      </c>
      <c r="T81" s="3">
        <v>240</v>
      </c>
    </row>
    <row r="82" spans="1:20">
      <c r="A82" s="3">
        <v>301</v>
      </c>
      <c r="B82" s="3">
        <v>3</v>
      </c>
      <c r="C82" s="3" t="s">
        <v>11</v>
      </c>
      <c r="D82" s="3">
        <v>9</v>
      </c>
      <c r="E82" s="3" t="str">
        <f>_xlfn.XLOOKUP('Raw data'!F82,'Accessions with RNA-seq data'!B:B,'Accessions with RNA-seq data'!A:A,"")</f>
        <v>a-0000080</v>
      </c>
      <c r="F82" s="3" t="s">
        <v>40</v>
      </c>
      <c r="G82" s="3" t="s">
        <v>915</v>
      </c>
      <c r="H82" s="3">
        <v>5</v>
      </c>
      <c r="I82" s="3">
        <v>47.245200000000004</v>
      </c>
      <c r="J82" s="3">
        <v>8</v>
      </c>
      <c r="K82" s="3">
        <v>130</v>
      </c>
      <c r="L82" s="32" t="s">
        <v>926</v>
      </c>
      <c r="M82" s="3">
        <v>0</v>
      </c>
      <c r="N82" s="3">
        <v>0</v>
      </c>
      <c r="O82" s="32">
        <v>1.0735252043608445</v>
      </c>
      <c r="P82" s="42">
        <v>5.8023905529850865E-2</v>
      </c>
      <c r="Q82" s="42">
        <v>0.17199999999999999</v>
      </c>
      <c r="R82" s="42">
        <v>2.8252356761874934E-2</v>
      </c>
      <c r="S82" s="40">
        <v>379.97722222222183</v>
      </c>
      <c r="T82" s="3">
        <v>301</v>
      </c>
    </row>
    <row r="83" spans="1:20">
      <c r="A83" s="3">
        <v>302</v>
      </c>
      <c r="B83" s="3">
        <v>3</v>
      </c>
      <c r="C83" s="3" t="s">
        <v>29</v>
      </c>
      <c r="D83" s="3">
        <v>6</v>
      </c>
      <c r="E83" s="3" t="str">
        <f>_xlfn.XLOOKUP('Raw data'!F83,'Accessions with RNA-seq data'!B:B,'Accessions with RNA-seq data'!A:A,"")</f>
        <v>a-0000046</v>
      </c>
      <c r="F83" s="3" t="s">
        <v>37</v>
      </c>
      <c r="G83" s="3" t="s">
        <v>915</v>
      </c>
      <c r="H83" s="3">
        <v>4</v>
      </c>
      <c r="I83" s="3">
        <v>37.578400000000002</v>
      </c>
      <c r="J83" s="3">
        <v>7</v>
      </c>
      <c r="K83" s="3">
        <v>160</v>
      </c>
      <c r="L83" s="32">
        <v>2.3829541446208116</v>
      </c>
      <c r="M83" s="3">
        <v>0</v>
      </c>
      <c r="N83" s="3">
        <v>0</v>
      </c>
      <c r="O83" s="32">
        <v>1.2543132909403827</v>
      </c>
      <c r="P83" s="42">
        <v>6.9385433844101285E-2</v>
      </c>
      <c r="Q83" s="42">
        <v>0.17610000000000001</v>
      </c>
      <c r="R83" s="42">
        <v>5.0226412021110826E-2</v>
      </c>
      <c r="S83" s="40">
        <v>249.73181250000061</v>
      </c>
      <c r="T83" s="3">
        <v>302</v>
      </c>
    </row>
    <row r="84" spans="1:20">
      <c r="A84" s="3">
        <v>303</v>
      </c>
      <c r="B84" s="3">
        <v>3</v>
      </c>
      <c r="C84" s="3" t="s">
        <v>920</v>
      </c>
      <c r="D84" s="3">
        <v>37</v>
      </c>
      <c r="E84" s="3" t="str">
        <f>_xlfn.XLOOKUP('Raw data'!F84,'Accessions with RNA-seq data'!B:B,'Accessions with RNA-seq data'!A:A,"")</f>
        <v/>
      </c>
      <c r="F84" s="3" t="s">
        <v>920</v>
      </c>
      <c r="G84" s="3" t="s">
        <v>930</v>
      </c>
      <c r="H84" s="3">
        <v>4</v>
      </c>
      <c r="I84" s="3">
        <v>37.578400000000002</v>
      </c>
      <c r="J84" s="3">
        <v>7</v>
      </c>
      <c r="K84" s="3">
        <v>115</v>
      </c>
      <c r="L84" s="32">
        <v>0.64006444173110855</v>
      </c>
      <c r="M84" s="3">
        <v>0</v>
      </c>
      <c r="N84" s="3">
        <v>100</v>
      </c>
      <c r="O84" s="32" t="s">
        <v>931</v>
      </c>
      <c r="P84" s="42" t="s">
        <v>931</v>
      </c>
      <c r="Q84" s="42" t="s">
        <v>931</v>
      </c>
      <c r="R84" s="42" t="s">
        <v>931</v>
      </c>
      <c r="S84" s="40" t="s">
        <v>931</v>
      </c>
      <c r="T84" s="3" t="s">
        <v>931</v>
      </c>
    </row>
    <row r="85" spans="1:20">
      <c r="A85" s="3">
        <v>304</v>
      </c>
      <c r="B85" s="3">
        <v>3</v>
      </c>
      <c r="C85" s="3" t="s">
        <v>27</v>
      </c>
      <c r="D85" s="3">
        <v>13</v>
      </c>
      <c r="E85" s="3" t="str">
        <f>_xlfn.XLOOKUP('Raw data'!F85,'Accessions with RNA-seq data'!B:B,'Accessions with RNA-seq data'!A:A,"")</f>
        <v>a-0000118</v>
      </c>
      <c r="F85" s="3" t="s">
        <v>44</v>
      </c>
      <c r="G85" s="3" t="s">
        <v>915</v>
      </c>
      <c r="H85" s="3">
        <v>4</v>
      </c>
      <c r="I85" s="3">
        <v>37.578400000000002</v>
      </c>
      <c r="J85" s="3">
        <v>8</v>
      </c>
      <c r="K85" s="3">
        <v>160</v>
      </c>
      <c r="L85" s="32">
        <v>2.7221842355175694</v>
      </c>
      <c r="M85" s="3">
        <v>0</v>
      </c>
      <c r="N85" s="3">
        <v>80</v>
      </c>
      <c r="O85" s="32">
        <v>1.3392554141627977</v>
      </c>
      <c r="P85" s="42">
        <v>7.5440227813246219E-2</v>
      </c>
      <c r="Q85" s="42">
        <v>0.17929999999999999</v>
      </c>
      <c r="R85" s="42">
        <v>4.8656836645451104E-2</v>
      </c>
      <c r="S85" s="40">
        <v>275.24506451612973</v>
      </c>
      <c r="T85" s="3">
        <v>304</v>
      </c>
    </row>
    <row r="86" spans="1:20">
      <c r="A86" s="3">
        <v>305</v>
      </c>
      <c r="B86" s="3">
        <v>3</v>
      </c>
      <c r="C86" s="3" t="s">
        <v>923</v>
      </c>
      <c r="D86" s="3">
        <v>41</v>
      </c>
      <c r="E86" s="3" t="str">
        <f>_xlfn.XLOOKUP('Raw data'!F86,'Accessions with RNA-seq data'!B:B,'Accessions with RNA-seq data'!A:A,"")</f>
        <v/>
      </c>
      <c r="F86" s="3" t="s">
        <v>923</v>
      </c>
      <c r="G86" s="3" t="s">
        <v>930</v>
      </c>
      <c r="H86" s="3">
        <v>4</v>
      </c>
      <c r="I86" s="3">
        <v>37.578400000000002</v>
      </c>
      <c r="J86" s="3">
        <v>7</v>
      </c>
      <c r="K86" s="3">
        <v>120</v>
      </c>
      <c r="L86" s="32">
        <v>1.3359110025776695</v>
      </c>
      <c r="M86" s="3">
        <v>0</v>
      </c>
      <c r="N86" s="3">
        <v>80</v>
      </c>
      <c r="O86" s="32" t="s">
        <v>931</v>
      </c>
      <c r="P86" s="42" t="s">
        <v>931</v>
      </c>
      <c r="Q86" s="42" t="s">
        <v>931</v>
      </c>
      <c r="R86" s="42" t="s">
        <v>931</v>
      </c>
      <c r="S86" s="40" t="s">
        <v>931</v>
      </c>
      <c r="T86" s="3" t="s">
        <v>931</v>
      </c>
    </row>
    <row r="87" spans="1:20">
      <c r="A87" s="3">
        <v>306</v>
      </c>
      <c r="B87" s="3">
        <v>3</v>
      </c>
      <c r="C87" s="3" t="s">
        <v>13</v>
      </c>
      <c r="D87" s="3">
        <v>22</v>
      </c>
      <c r="E87" s="3" t="str">
        <f>_xlfn.XLOOKUP('Raw data'!F87,'Accessions with RNA-seq data'!B:B,'Accessions with RNA-seq data'!A:A,"")</f>
        <v>a-0000409</v>
      </c>
      <c r="F87" s="3" t="s">
        <v>53</v>
      </c>
      <c r="G87" s="3" t="s">
        <v>930</v>
      </c>
      <c r="H87" s="3">
        <v>4</v>
      </c>
      <c r="I87" s="3">
        <v>37.578400000000002</v>
      </c>
      <c r="J87" s="3">
        <v>6</v>
      </c>
      <c r="K87" s="3">
        <v>150</v>
      </c>
      <c r="L87" s="32">
        <v>1.0804843304843306</v>
      </c>
      <c r="M87" s="3">
        <v>0</v>
      </c>
      <c r="N87" s="3">
        <v>0</v>
      </c>
      <c r="O87" s="32" t="s">
        <v>931</v>
      </c>
      <c r="P87" s="42" t="s">
        <v>931</v>
      </c>
      <c r="Q87" s="42" t="s">
        <v>931</v>
      </c>
      <c r="R87" s="42" t="s">
        <v>931</v>
      </c>
      <c r="S87" s="40" t="s">
        <v>931</v>
      </c>
      <c r="T87" s="3" t="s">
        <v>931</v>
      </c>
    </row>
    <row r="88" spans="1:20">
      <c r="A88" s="3">
        <v>307</v>
      </c>
      <c r="B88" s="3">
        <v>3</v>
      </c>
      <c r="C88" s="3" t="s">
        <v>15</v>
      </c>
      <c r="D88" s="3">
        <v>15</v>
      </c>
      <c r="E88" s="3" t="str">
        <f>_xlfn.XLOOKUP('Raw data'!F88,'Accessions with RNA-seq data'!B:B,'Accessions with RNA-seq data'!A:A,"")</f>
        <v>a-0000193</v>
      </c>
      <c r="F88" s="3" t="s">
        <v>46</v>
      </c>
      <c r="G88" s="3" t="s">
        <v>915</v>
      </c>
      <c r="H88" s="3">
        <v>1</v>
      </c>
      <c r="I88" s="3">
        <v>8.5779999999999994</v>
      </c>
      <c r="J88" s="3">
        <v>2</v>
      </c>
      <c r="K88" s="3">
        <v>145</v>
      </c>
      <c r="L88" s="32">
        <v>1.6712277845611185</v>
      </c>
      <c r="M88" s="3">
        <v>0</v>
      </c>
      <c r="N88" s="3">
        <v>0</v>
      </c>
      <c r="O88" s="32">
        <v>0.90715178411629027</v>
      </c>
      <c r="P88" s="42">
        <v>5.3284258767971215E-2</v>
      </c>
      <c r="Q88" s="42">
        <v>0.187</v>
      </c>
      <c r="R88" s="42">
        <v>1.7265329132256733E-2</v>
      </c>
      <c r="S88" s="40">
        <v>525.41818181818667</v>
      </c>
      <c r="T88" s="3">
        <v>307</v>
      </c>
    </row>
    <row r="89" spans="1:20">
      <c r="A89" s="3">
        <v>308</v>
      </c>
      <c r="B89" s="3">
        <v>3</v>
      </c>
      <c r="C89" s="3" t="s">
        <v>921</v>
      </c>
      <c r="D89" s="3">
        <v>32</v>
      </c>
      <c r="E89" s="3" t="str">
        <f>_xlfn.XLOOKUP('Raw data'!F89,'Accessions with RNA-seq data'!B:B,'Accessions with RNA-seq data'!A:A,"")</f>
        <v/>
      </c>
      <c r="F89" s="3" t="s">
        <v>921</v>
      </c>
      <c r="G89" s="3" t="s">
        <v>930</v>
      </c>
      <c r="H89" s="3">
        <v>3</v>
      </c>
      <c r="I89" s="3">
        <v>27.9116</v>
      </c>
      <c r="J89" s="3">
        <v>5</v>
      </c>
      <c r="K89" s="3">
        <v>160</v>
      </c>
      <c r="L89" s="32">
        <v>1.7677601410934749</v>
      </c>
      <c r="M89" s="3">
        <v>0</v>
      </c>
      <c r="N89" s="3">
        <v>100</v>
      </c>
      <c r="O89" s="32" t="s">
        <v>931</v>
      </c>
      <c r="P89" s="42" t="s">
        <v>931</v>
      </c>
      <c r="Q89" s="42" t="s">
        <v>931</v>
      </c>
      <c r="R89" s="42" t="s">
        <v>931</v>
      </c>
      <c r="S89" s="40" t="s">
        <v>931</v>
      </c>
      <c r="T89" s="3" t="s">
        <v>931</v>
      </c>
    </row>
    <row r="90" spans="1:20">
      <c r="A90" s="3">
        <v>309</v>
      </c>
      <c r="B90" s="3">
        <v>3</v>
      </c>
      <c r="C90" s="3" t="s">
        <v>9</v>
      </c>
      <c r="D90" s="3">
        <v>2</v>
      </c>
      <c r="E90" s="3" t="str">
        <f>_xlfn.XLOOKUP('Raw data'!F90,'Accessions with RNA-seq data'!B:B,'Accessions with RNA-seq data'!A:A,"")</f>
        <v>a-0000014</v>
      </c>
      <c r="F90" s="3" t="s">
        <v>33</v>
      </c>
      <c r="G90" s="3" t="s">
        <v>930</v>
      </c>
      <c r="H90" s="3">
        <v>4</v>
      </c>
      <c r="I90" s="3">
        <v>37.578400000000002</v>
      </c>
      <c r="J90" s="3">
        <v>8</v>
      </c>
      <c r="K90" s="3">
        <v>145</v>
      </c>
      <c r="L90" s="32">
        <v>2.5974799891466565</v>
      </c>
      <c r="M90" s="3">
        <v>0</v>
      </c>
      <c r="N90" s="3">
        <v>0</v>
      </c>
      <c r="O90" s="32" t="s">
        <v>931</v>
      </c>
      <c r="P90" s="42" t="s">
        <v>931</v>
      </c>
      <c r="Q90" s="42" t="s">
        <v>931</v>
      </c>
      <c r="R90" s="42" t="s">
        <v>931</v>
      </c>
      <c r="S90" s="40" t="s">
        <v>931</v>
      </c>
      <c r="T90" s="3" t="s">
        <v>931</v>
      </c>
    </row>
    <row r="91" spans="1:20">
      <c r="A91" s="3">
        <v>310</v>
      </c>
      <c r="B91" s="3">
        <v>3</v>
      </c>
      <c r="C91" s="3" t="s">
        <v>14</v>
      </c>
      <c r="D91" s="3">
        <v>1</v>
      </c>
      <c r="E91" s="3" t="str">
        <f>_xlfn.XLOOKUP('Raw data'!F91,'Accessions with RNA-seq data'!B:B,'Accessions with RNA-seq data'!A:A,"")</f>
        <v>a-0000001</v>
      </c>
      <c r="F91" s="3" t="s">
        <v>32</v>
      </c>
      <c r="G91" s="3" t="s">
        <v>930</v>
      </c>
      <c r="H91" s="3">
        <v>4</v>
      </c>
      <c r="I91" s="3">
        <v>37.578400000000002</v>
      </c>
      <c r="J91" s="3">
        <v>7</v>
      </c>
      <c r="K91" s="3">
        <v>150</v>
      </c>
      <c r="L91" s="32">
        <v>3.2657753357753361</v>
      </c>
      <c r="M91" s="3">
        <v>0</v>
      </c>
      <c r="N91" s="3">
        <v>0</v>
      </c>
      <c r="O91" s="32" t="s">
        <v>931</v>
      </c>
      <c r="P91" s="42" t="s">
        <v>931</v>
      </c>
      <c r="Q91" s="42" t="s">
        <v>931</v>
      </c>
      <c r="R91" s="42" t="s">
        <v>931</v>
      </c>
      <c r="S91" s="40" t="s">
        <v>931</v>
      </c>
      <c r="T91" s="3" t="s">
        <v>931</v>
      </c>
    </row>
    <row r="92" spans="1:20">
      <c r="A92" s="3">
        <v>311</v>
      </c>
      <c r="B92" s="3">
        <v>3</v>
      </c>
      <c r="C92" s="3" t="s">
        <v>59</v>
      </c>
      <c r="D92" s="3" t="s">
        <v>887</v>
      </c>
      <c r="E92" s="3" t="str">
        <f>_xlfn.XLOOKUP('Raw data'!F92,'Accessions with RNA-seq data'!B:B,'Accessions with RNA-seq data'!A:A,"")</f>
        <v/>
      </c>
      <c r="F92" s="3" t="s">
        <v>59</v>
      </c>
      <c r="G92" s="3" t="s">
        <v>930</v>
      </c>
      <c r="H92" s="3">
        <v>4</v>
      </c>
      <c r="I92" s="3">
        <v>37.578400000000002</v>
      </c>
      <c r="J92" s="3">
        <v>7</v>
      </c>
      <c r="K92" s="3">
        <v>160</v>
      </c>
      <c r="L92" s="32">
        <v>2.3927472527472533</v>
      </c>
      <c r="M92" s="3">
        <v>0</v>
      </c>
      <c r="N92" s="3">
        <v>0</v>
      </c>
      <c r="O92" s="32" t="s">
        <v>931</v>
      </c>
      <c r="P92" s="42" t="s">
        <v>931</v>
      </c>
      <c r="Q92" s="42" t="s">
        <v>931</v>
      </c>
      <c r="R92" s="42" t="s">
        <v>931</v>
      </c>
      <c r="S92" s="40" t="s">
        <v>931</v>
      </c>
      <c r="T92" s="3" t="s">
        <v>931</v>
      </c>
    </row>
    <row r="93" spans="1:20">
      <c r="A93" s="3">
        <v>312</v>
      </c>
      <c r="B93" s="3">
        <v>3</v>
      </c>
      <c r="C93" s="3" t="s">
        <v>12</v>
      </c>
      <c r="D93" s="3">
        <v>21</v>
      </c>
      <c r="E93" s="3" t="str">
        <f>_xlfn.XLOOKUP('Raw data'!F93,'Accessions with RNA-seq data'!B:B,'Accessions with RNA-seq data'!A:A,"")</f>
        <v>a-0000405</v>
      </c>
      <c r="F93" s="3" t="s">
        <v>52</v>
      </c>
      <c r="G93" s="3" t="s">
        <v>915</v>
      </c>
      <c r="H93" s="3">
        <v>4</v>
      </c>
      <c r="I93" s="3">
        <v>37.578400000000002</v>
      </c>
      <c r="J93" s="3">
        <v>8</v>
      </c>
      <c r="K93" s="3">
        <v>155</v>
      </c>
      <c r="L93" s="32">
        <v>2.0409333876000546</v>
      </c>
      <c r="M93" s="3">
        <v>0</v>
      </c>
      <c r="N93" s="3">
        <v>0</v>
      </c>
      <c r="O93" s="32">
        <v>1.0306199197219608</v>
      </c>
      <c r="P93" s="42">
        <v>5.3055257720662469E-2</v>
      </c>
      <c r="Q93" s="42">
        <v>0.16389999999999999</v>
      </c>
      <c r="R93" s="42">
        <v>3.4530658264513639E-2</v>
      </c>
      <c r="S93" s="40">
        <v>298.46518181818305</v>
      </c>
      <c r="T93" s="3">
        <v>312</v>
      </c>
    </row>
    <row r="94" spans="1:20">
      <c r="A94" s="3">
        <v>313</v>
      </c>
      <c r="B94" s="3">
        <v>3</v>
      </c>
      <c r="C94" s="3" t="s">
        <v>21</v>
      </c>
      <c r="D94" s="3">
        <v>23</v>
      </c>
      <c r="E94" s="3" t="str">
        <f>_xlfn.XLOOKUP('Raw data'!F94,'Accessions with RNA-seq data'!B:B,'Accessions with RNA-seq data'!A:A,"")</f>
        <v>a-0000418</v>
      </c>
      <c r="F94" s="3" t="s">
        <v>54</v>
      </c>
      <c r="G94" s="3" t="s">
        <v>930</v>
      </c>
      <c r="H94" s="3">
        <v>4</v>
      </c>
      <c r="I94" s="3">
        <v>37.578400000000002</v>
      </c>
      <c r="J94" s="3">
        <v>7</v>
      </c>
      <c r="K94" s="3">
        <v>135</v>
      </c>
      <c r="L94" s="32">
        <v>0.51943019943019952</v>
      </c>
      <c r="M94" s="3">
        <v>0</v>
      </c>
      <c r="N94" s="3">
        <v>100</v>
      </c>
      <c r="O94" s="32" t="s">
        <v>931</v>
      </c>
      <c r="P94" s="42" t="s">
        <v>931</v>
      </c>
      <c r="Q94" s="42" t="s">
        <v>931</v>
      </c>
      <c r="R94" s="42" t="s">
        <v>931</v>
      </c>
      <c r="S94" s="40" t="s">
        <v>931</v>
      </c>
      <c r="T94" s="3" t="s">
        <v>931</v>
      </c>
    </row>
    <row r="95" spans="1:20">
      <c r="A95" s="3">
        <v>314</v>
      </c>
      <c r="B95" s="3">
        <v>3</v>
      </c>
      <c r="C95" s="3" t="s">
        <v>7</v>
      </c>
      <c r="D95" s="3">
        <v>4</v>
      </c>
      <c r="E95" s="3" t="str">
        <f>_xlfn.XLOOKUP('Raw data'!F95,'Accessions with RNA-seq data'!B:B,'Accessions with RNA-seq data'!A:A,"")</f>
        <v>a-0000028</v>
      </c>
      <c r="F95" s="3" t="s">
        <v>35</v>
      </c>
      <c r="G95" s="3" t="s">
        <v>915</v>
      </c>
      <c r="H95" s="3">
        <v>4</v>
      </c>
      <c r="I95" s="3">
        <v>37.578400000000002</v>
      </c>
      <c r="J95" s="3">
        <v>8</v>
      </c>
      <c r="K95" s="3">
        <v>165</v>
      </c>
      <c r="L95" s="32">
        <v>2.6589167005833678</v>
      </c>
      <c r="M95" s="3">
        <v>0</v>
      </c>
      <c r="N95" s="3">
        <v>0</v>
      </c>
      <c r="O95" s="32">
        <v>1.5427541577253689</v>
      </c>
      <c r="P95" s="42">
        <v>8.4477214996144606E-2</v>
      </c>
      <c r="Q95" s="42">
        <v>0.17430000000000001</v>
      </c>
      <c r="R95" s="42">
        <v>5.8074288899409417E-2</v>
      </c>
      <c r="S95" s="40">
        <v>265.6518378378384</v>
      </c>
      <c r="T95" s="3">
        <v>314</v>
      </c>
    </row>
    <row r="96" spans="1:20">
      <c r="A96" s="3">
        <v>315</v>
      </c>
      <c r="B96" s="3">
        <v>3</v>
      </c>
      <c r="C96" s="3" t="s">
        <v>18</v>
      </c>
      <c r="D96" s="3">
        <v>7</v>
      </c>
      <c r="E96" s="3" t="str">
        <f>_xlfn.XLOOKUP('Raw data'!F96,'Accessions with RNA-seq data'!B:B,'Accessions with RNA-seq data'!A:A,"")</f>
        <v>a-0000054</v>
      </c>
      <c r="F96" s="3" t="s">
        <v>38</v>
      </c>
      <c r="G96" s="3" t="s">
        <v>915</v>
      </c>
      <c r="H96" s="3">
        <v>4</v>
      </c>
      <c r="I96" s="3">
        <v>37.578400000000002</v>
      </c>
      <c r="J96" s="3">
        <v>8</v>
      </c>
      <c r="K96" s="3">
        <v>140</v>
      </c>
      <c r="L96" s="32">
        <v>2.6191561524894866</v>
      </c>
      <c r="M96" s="3">
        <v>0</v>
      </c>
      <c r="N96" s="3">
        <v>0</v>
      </c>
      <c r="O96" s="32">
        <v>1.3592224533891777</v>
      </c>
      <c r="P96" s="42">
        <v>7.5826971185808764E-2</v>
      </c>
      <c r="Q96" s="42">
        <v>0.17760000000000001</v>
      </c>
      <c r="R96" s="42">
        <v>3.6100233640173354E-2</v>
      </c>
      <c r="S96" s="40">
        <v>376.51347826087107</v>
      </c>
      <c r="T96" s="3">
        <v>315</v>
      </c>
    </row>
    <row r="97" spans="1:20">
      <c r="A97" s="3">
        <v>316</v>
      </c>
      <c r="B97" s="3">
        <v>3</v>
      </c>
      <c r="C97" s="3" t="s">
        <v>6</v>
      </c>
      <c r="D97" s="3">
        <v>16</v>
      </c>
      <c r="E97" s="3" t="str">
        <f>_xlfn.XLOOKUP('Raw data'!F97,'Accessions with RNA-seq data'!B:B,'Accessions with RNA-seq data'!A:A,"")</f>
        <v>a-0000224</v>
      </c>
      <c r="F97" s="3" t="s">
        <v>47</v>
      </c>
      <c r="G97" s="3" t="s">
        <v>915</v>
      </c>
      <c r="H97" s="3">
        <v>3</v>
      </c>
      <c r="I97" s="3">
        <v>27.9116</v>
      </c>
      <c r="J97" s="3">
        <v>6</v>
      </c>
      <c r="K97" s="3">
        <v>135</v>
      </c>
      <c r="L97" s="32">
        <v>1.1195746845746848</v>
      </c>
      <c r="M97" s="3">
        <v>0</v>
      </c>
      <c r="N97" s="3">
        <v>0</v>
      </c>
      <c r="O97" s="32">
        <v>1.4484427682130285</v>
      </c>
      <c r="P97" s="42">
        <v>7.8418654046098102E-2</v>
      </c>
      <c r="Q97" s="42">
        <v>0.17230000000000001</v>
      </c>
      <c r="R97" s="42">
        <v>4.8656836645451285E-2</v>
      </c>
      <c r="S97" s="40">
        <v>297.68535483870943</v>
      </c>
      <c r="T97" s="3">
        <v>316</v>
      </c>
    </row>
    <row r="98" spans="1:20">
      <c r="A98" s="3">
        <v>317</v>
      </c>
      <c r="B98" s="3">
        <v>3</v>
      </c>
      <c r="C98" s="3" t="s">
        <v>17</v>
      </c>
      <c r="D98" s="3">
        <v>18</v>
      </c>
      <c r="E98" s="3" t="str">
        <f>_xlfn.XLOOKUP('Raw data'!F98,'Accessions with RNA-seq data'!B:B,'Accessions with RNA-seq data'!A:A,"")</f>
        <v>a-0000393</v>
      </c>
      <c r="F98" s="3" t="s">
        <v>49</v>
      </c>
      <c r="G98" s="3" t="s">
        <v>915</v>
      </c>
      <c r="H98" s="3">
        <v>3</v>
      </c>
      <c r="I98" s="3">
        <v>27.9116</v>
      </c>
      <c r="J98" s="3">
        <v>7</v>
      </c>
      <c r="K98" s="3">
        <v>150</v>
      </c>
      <c r="L98" s="32">
        <v>2.8496913580246921</v>
      </c>
      <c r="M98" s="3">
        <v>0</v>
      </c>
      <c r="N98" s="3">
        <v>0</v>
      </c>
      <c r="O98" s="32">
        <v>1.2788576828347991</v>
      </c>
      <c r="P98" s="42">
        <v>6.6347677662049478E-2</v>
      </c>
      <c r="Q98" s="42">
        <v>0.1651</v>
      </c>
      <c r="R98" s="42">
        <v>3.9239384391492792E-2</v>
      </c>
      <c r="S98" s="40">
        <v>325.91176000000115</v>
      </c>
      <c r="T98" s="3">
        <v>317</v>
      </c>
    </row>
    <row r="99" spans="1:20">
      <c r="A99" s="3">
        <v>318</v>
      </c>
      <c r="B99" s="3">
        <v>3</v>
      </c>
      <c r="C99" s="3" t="s">
        <v>917</v>
      </c>
      <c r="D99" s="3">
        <v>36</v>
      </c>
      <c r="E99" s="3" t="str">
        <f>_xlfn.XLOOKUP('Raw data'!F99,'Accessions with RNA-seq data'!B:B,'Accessions with RNA-seq data'!A:A,"")</f>
        <v/>
      </c>
      <c r="F99" s="3" t="s">
        <v>917</v>
      </c>
      <c r="G99" s="3" t="s">
        <v>930</v>
      </c>
      <c r="H99" s="3">
        <v>4</v>
      </c>
      <c r="I99" s="3">
        <v>37.578400000000002</v>
      </c>
      <c r="J99" s="3">
        <v>7</v>
      </c>
      <c r="K99" s="3">
        <v>140</v>
      </c>
      <c r="L99" s="32">
        <v>1.3653466286799625</v>
      </c>
      <c r="M99" s="3">
        <v>0</v>
      </c>
      <c r="N99" s="3">
        <v>100</v>
      </c>
      <c r="O99" s="32" t="s">
        <v>931</v>
      </c>
      <c r="P99" s="42" t="s">
        <v>931</v>
      </c>
      <c r="Q99" s="42" t="s">
        <v>931</v>
      </c>
      <c r="R99" s="42" t="s">
        <v>931</v>
      </c>
      <c r="S99" s="40" t="s">
        <v>931</v>
      </c>
      <c r="T99" s="3" t="s">
        <v>931</v>
      </c>
    </row>
    <row r="100" spans="1:20">
      <c r="A100" s="3">
        <v>319</v>
      </c>
      <c r="B100" s="3">
        <v>3</v>
      </c>
      <c r="C100" s="3" t="s">
        <v>5</v>
      </c>
      <c r="D100" s="3">
        <v>25</v>
      </c>
      <c r="E100" s="3" t="str">
        <f>_xlfn.XLOOKUP('Raw data'!F100,'Accessions with RNA-seq data'!B:B,'Accessions with RNA-seq data'!A:A,"")</f>
        <v/>
      </c>
      <c r="F100" s="3" t="s">
        <v>56</v>
      </c>
      <c r="G100" s="3" t="s">
        <v>930</v>
      </c>
      <c r="H100" s="3">
        <v>4</v>
      </c>
      <c r="I100" s="3">
        <v>37.578400000000002</v>
      </c>
      <c r="J100" s="3">
        <v>8</v>
      </c>
      <c r="K100" s="3">
        <v>140</v>
      </c>
      <c r="L100" s="32">
        <v>2.227960927960928</v>
      </c>
      <c r="M100" s="3">
        <v>0</v>
      </c>
      <c r="N100" s="3">
        <v>50</v>
      </c>
      <c r="O100" s="32" t="s">
        <v>931</v>
      </c>
      <c r="P100" s="42" t="s">
        <v>931</v>
      </c>
      <c r="Q100" s="42" t="s">
        <v>931</v>
      </c>
      <c r="R100" s="42" t="s">
        <v>931</v>
      </c>
      <c r="S100" s="40" t="s">
        <v>931</v>
      </c>
      <c r="T100" s="3" t="s">
        <v>931</v>
      </c>
    </row>
    <row r="101" spans="1:20">
      <c r="A101" s="3">
        <v>320</v>
      </c>
      <c r="B101" s="3">
        <v>3</v>
      </c>
      <c r="C101" s="3" t="s">
        <v>922</v>
      </c>
      <c r="D101" s="3">
        <v>39</v>
      </c>
      <c r="E101" s="3" t="str">
        <f>_xlfn.XLOOKUP('Raw data'!F101,'Accessions with RNA-seq data'!B:B,'Accessions with RNA-seq data'!A:A,"")</f>
        <v/>
      </c>
      <c r="F101" s="3" t="s">
        <v>922</v>
      </c>
      <c r="G101" s="3" t="s">
        <v>930</v>
      </c>
      <c r="H101" s="3">
        <v>4</v>
      </c>
      <c r="I101" s="3">
        <v>37.578400000000002</v>
      </c>
      <c r="J101" s="3">
        <v>7</v>
      </c>
      <c r="K101" s="3">
        <v>135</v>
      </c>
      <c r="L101" s="32">
        <v>1.4851187084520416</v>
      </c>
      <c r="M101" s="3">
        <v>0</v>
      </c>
      <c r="N101" s="3">
        <v>0</v>
      </c>
      <c r="O101" s="32" t="s">
        <v>931</v>
      </c>
      <c r="P101" s="42" t="s">
        <v>931</v>
      </c>
      <c r="Q101" s="42" t="s">
        <v>931</v>
      </c>
      <c r="R101" s="42" t="s">
        <v>931</v>
      </c>
      <c r="S101" s="40" t="s">
        <v>931</v>
      </c>
      <c r="T101" s="3" t="s">
        <v>931</v>
      </c>
    </row>
    <row r="102" spans="1:20">
      <c r="A102" s="3">
        <v>321</v>
      </c>
      <c r="B102" s="3">
        <v>3</v>
      </c>
      <c r="C102" s="3" t="s">
        <v>924</v>
      </c>
      <c r="D102" s="3">
        <v>38</v>
      </c>
      <c r="E102" s="3" t="str">
        <f>_xlfn.XLOOKUP('Raw data'!F102,'Accessions with RNA-seq data'!B:B,'Accessions with RNA-seq data'!A:A,"")</f>
        <v/>
      </c>
      <c r="F102" s="3" t="s">
        <v>924</v>
      </c>
      <c r="G102" s="3" t="s">
        <v>930</v>
      </c>
      <c r="H102" s="3">
        <v>5</v>
      </c>
      <c r="I102" s="3">
        <v>47.245200000000004</v>
      </c>
      <c r="J102" s="3">
        <v>8</v>
      </c>
      <c r="K102" s="3">
        <v>120</v>
      </c>
      <c r="L102" s="32">
        <v>0.72737167895395727</v>
      </c>
      <c r="M102" s="3">
        <v>0</v>
      </c>
      <c r="N102" s="3">
        <v>100</v>
      </c>
      <c r="O102" s="32" t="s">
        <v>931</v>
      </c>
      <c r="P102" s="42" t="s">
        <v>931</v>
      </c>
      <c r="Q102" s="42" t="s">
        <v>931</v>
      </c>
      <c r="R102" s="42" t="s">
        <v>931</v>
      </c>
      <c r="S102" s="40" t="s">
        <v>931</v>
      </c>
      <c r="T102" s="3" t="s">
        <v>931</v>
      </c>
    </row>
    <row r="103" spans="1:20">
      <c r="A103" s="3">
        <v>322</v>
      </c>
      <c r="B103" s="3">
        <v>3</v>
      </c>
      <c r="C103" s="3" t="s">
        <v>919</v>
      </c>
      <c r="D103" s="3">
        <v>29</v>
      </c>
      <c r="E103" s="3" t="str">
        <f>_xlfn.XLOOKUP('Raw data'!F103,'Accessions with RNA-seq data'!B:B,'Accessions with RNA-seq data'!A:A,"")</f>
        <v/>
      </c>
      <c r="F103" s="3" t="s">
        <v>919</v>
      </c>
      <c r="G103" s="3" t="s">
        <v>930</v>
      </c>
      <c r="H103" s="3">
        <v>5</v>
      </c>
      <c r="I103" s="3">
        <v>47.245200000000004</v>
      </c>
      <c r="J103" s="3">
        <v>8</v>
      </c>
      <c r="K103" s="3">
        <v>135</v>
      </c>
      <c r="L103" s="32">
        <v>2.6149116706078726</v>
      </c>
      <c r="M103" s="3">
        <v>0</v>
      </c>
      <c r="N103" s="3">
        <v>0</v>
      </c>
      <c r="O103" s="32" t="s">
        <v>931</v>
      </c>
      <c r="P103" s="42" t="s">
        <v>931</v>
      </c>
      <c r="Q103" s="42" t="s">
        <v>931</v>
      </c>
      <c r="R103" s="42" t="s">
        <v>931</v>
      </c>
      <c r="S103" s="40" t="s">
        <v>931</v>
      </c>
      <c r="T103" s="3" t="s">
        <v>931</v>
      </c>
    </row>
    <row r="104" spans="1:20">
      <c r="A104" s="3">
        <v>323</v>
      </c>
      <c r="B104" s="3">
        <v>3</v>
      </c>
      <c r="C104" s="3" t="s">
        <v>4</v>
      </c>
      <c r="D104" s="3">
        <v>11</v>
      </c>
      <c r="E104" s="3" t="str">
        <f>_xlfn.XLOOKUP('Raw data'!F104,'Accessions with RNA-seq data'!B:B,'Accessions with RNA-seq data'!A:A,"")</f>
        <v>a-0000112</v>
      </c>
      <c r="F104" s="3" t="s">
        <v>42</v>
      </c>
      <c r="G104" s="3" t="s">
        <v>930</v>
      </c>
      <c r="H104" s="3">
        <v>5</v>
      </c>
      <c r="I104" s="3">
        <v>47.245200000000004</v>
      </c>
      <c r="J104" s="3">
        <v>8</v>
      </c>
      <c r="K104" s="3">
        <v>140</v>
      </c>
      <c r="L104" s="32">
        <v>2.3189567394630681</v>
      </c>
      <c r="M104" s="3">
        <v>0</v>
      </c>
      <c r="N104" s="3">
        <v>100</v>
      </c>
      <c r="O104" s="32" t="s">
        <v>931</v>
      </c>
      <c r="P104" s="42" t="s">
        <v>931</v>
      </c>
      <c r="Q104" s="42" t="s">
        <v>931</v>
      </c>
      <c r="R104" s="42" t="s">
        <v>931</v>
      </c>
      <c r="S104" s="40" t="s">
        <v>931</v>
      </c>
      <c r="T104" s="3" t="s">
        <v>931</v>
      </c>
    </row>
    <row r="105" spans="1:20">
      <c r="A105" s="3">
        <v>324</v>
      </c>
      <c r="B105" s="3">
        <v>3</v>
      </c>
      <c r="C105" s="3" t="s">
        <v>22</v>
      </c>
      <c r="D105" s="3">
        <v>12</v>
      </c>
      <c r="E105" s="3" t="str">
        <f>_xlfn.XLOOKUP('Raw data'!F105,'Accessions with RNA-seq data'!B:B,'Accessions with RNA-seq data'!A:A,"")</f>
        <v>a-0000117</v>
      </c>
      <c r="F105" s="3" t="s">
        <v>43</v>
      </c>
      <c r="G105" s="3" t="s">
        <v>915</v>
      </c>
      <c r="H105" s="3">
        <v>5</v>
      </c>
      <c r="I105" s="3">
        <v>47.245200000000004</v>
      </c>
      <c r="J105" s="3">
        <v>8</v>
      </c>
      <c r="K105" s="3">
        <v>135</v>
      </c>
      <c r="L105" s="32">
        <v>1.3930588398942825</v>
      </c>
      <c r="M105" s="3">
        <v>0</v>
      </c>
      <c r="N105" s="3">
        <v>0</v>
      </c>
      <c r="O105" s="32">
        <v>1.425696795784043</v>
      </c>
      <c r="P105" s="42">
        <v>8.0733306852583481E-2</v>
      </c>
      <c r="Q105" s="42">
        <v>0.18029999999999999</v>
      </c>
      <c r="R105" s="42">
        <v>5.4935138148090153E-2</v>
      </c>
      <c r="S105" s="40">
        <v>259.52365714285691</v>
      </c>
      <c r="T105" s="3">
        <v>324</v>
      </c>
    </row>
    <row r="106" spans="1:20">
      <c r="A106" s="3">
        <v>325</v>
      </c>
      <c r="B106" s="3">
        <v>3</v>
      </c>
      <c r="C106" s="3" t="s">
        <v>3</v>
      </c>
      <c r="D106" s="3">
        <v>24</v>
      </c>
      <c r="E106" s="3" t="str">
        <f>_xlfn.XLOOKUP('Raw data'!F106,'Accessions with RNA-seq data'!B:B,'Accessions with RNA-seq data'!A:A,"")</f>
        <v>a-0000420</v>
      </c>
      <c r="F106" s="3" t="s">
        <v>55</v>
      </c>
      <c r="G106" s="3" t="s">
        <v>915</v>
      </c>
      <c r="H106" s="3">
        <v>5</v>
      </c>
      <c r="I106" s="3">
        <v>47.245200000000004</v>
      </c>
      <c r="J106" s="3">
        <v>7</v>
      </c>
      <c r="K106" s="3">
        <v>130</v>
      </c>
      <c r="L106" s="32">
        <v>1.0780776185839478</v>
      </c>
      <c r="M106" s="3">
        <v>0</v>
      </c>
      <c r="N106" s="3">
        <v>100</v>
      </c>
      <c r="O106" s="32">
        <v>1.3358800423174415</v>
      </c>
      <c r="P106" s="42">
        <v>6.7909248203293332E-2</v>
      </c>
      <c r="Q106" s="42">
        <v>0.1618</v>
      </c>
      <c r="R106" s="42">
        <v>3.7669809015833076E-2</v>
      </c>
      <c r="S106" s="40">
        <v>354.62883333333463</v>
      </c>
      <c r="T106" s="3">
        <v>325</v>
      </c>
    </row>
    <row r="107" spans="1:20">
      <c r="A107" s="3">
        <v>326</v>
      </c>
      <c r="B107" s="3">
        <v>3</v>
      </c>
      <c r="C107" s="3" t="s">
        <v>16</v>
      </c>
      <c r="D107" s="3">
        <v>10</v>
      </c>
      <c r="E107" s="3" t="str">
        <f>_xlfn.XLOOKUP('Raw data'!F107,'Accessions with RNA-seq data'!B:B,'Accessions with RNA-seq data'!A:A,"")</f>
        <v>a-0000082</v>
      </c>
      <c r="F107" s="3" t="s">
        <v>41</v>
      </c>
      <c r="G107" s="3" t="s">
        <v>915</v>
      </c>
      <c r="H107" s="3">
        <v>3</v>
      </c>
      <c r="I107" s="3">
        <v>27.9116</v>
      </c>
      <c r="J107" s="3">
        <v>7</v>
      </c>
      <c r="K107" s="3">
        <v>145</v>
      </c>
      <c r="L107" s="32">
        <v>3.3277653359298927</v>
      </c>
      <c r="M107" s="3">
        <v>0</v>
      </c>
      <c r="N107" s="3">
        <v>0</v>
      </c>
      <c r="O107" s="32">
        <v>1.4650862315814488</v>
      </c>
      <c r="P107" s="42">
        <v>8.1200726399454956E-2</v>
      </c>
      <c r="Q107" s="42">
        <v>0.1764</v>
      </c>
      <c r="R107" s="42">
        <v>5.3365562772430264E-2</v>
      </c>
      <c r="S107" s="40">
        <v>274.53776470588303</v>
      </c>
      <c r="T107" s="3">
        <v>326</v>
      </c>
    </row>
    <row r="108" spans="1:20">
      <c r="A108" s="3">
        <v>327</v>
      </c>
      <c r="B108" s="3">
        <v>3</v>
      </c>
      <c r="C108" s="3" t="s">
        <v>10</v>
      </c>
      <c r="D108" s="3">
        <v>19</v>
      </c>
      <c r="E108" s="3" t="str">
        <f>_xlfn.XLOOKUP('Raw data'!F108,'Accessions with RNA-seq data'!B:B,'Accessions with RNA-seq data'!A:A,"")</f>
        <v>a-0000398</v>
      </c>
      <c r="F108" s="3" t="s">
        <v>50</v>
      </c>
      <c r="G108" s="3" t="s">
        <v>930</v>
      </c>
      <c r="H108" s="3">
        <v>4</v>
      </c>
      <c r="I108" s="3">
        <v>37.578400000000002</v>
      </c>
      <c r="J108" s="3">
        <v>8</v>
      </c>
      <c r="K108" s="3">
        <v>140</v>
      </c>
      <c r="L108" s="32">
        <v>2.2211573236889688</v>
      </c>
      <c r="M108" s="3">
        <v>0</v>
      </c>
      <c r="N108" s="3">
        <v>0</v>
      </c>
      <c r="O108" s="32" t="s">
        <v>931</v>
      </c>
      <c r="P108" s="42" t="s">
        <v>931</v>
      </c>
      <c r="Q108" s="42" t="s">
        <v>931</v>
      </c>
      <c r="R108" s="42" t="s">
        <v>931</v>
      </c>
      <c r="S108" s="40" t="s">
        <v>931</v>
      </c>
      <c r="T108" s="3" t="s">
        <v>931</v>
      </c>
    </row>
    <row r="109" spans="1:20">
      <c r="A109" s="3">
        <v>328</v>
      </c>
      <c r="B109" s="3">
        <v>3</v>
      </c>
      <c r="C109" s="3" t="s">
        <v>19</v>
      </c>
      <c r="D109" s="3">
        <v>5</v>
      </c>
      <c r="E109" s="3" t="str">
        <f>_xlfn.XLOOKUP('Raw data'!F109,'Accessions with RNA-seq data'!B:B,'Accessions with RNA-seq data'!A:A,"")</f>
        <v>a-0000033</v>
      </c>
      <c r="F109" s="3" t="s">
        <v>36</v>
      </c>
      <c r="G109" s="3" t="s">
        <v>915</v>
      </c>
      <c r="H109" s="3">
        <v>5</v>
      </c>
      <c r="I109" s="3">
        <v>47.245200000000004</v>
      </c>
      <c r="J109" s="3">
        <v>9</v>
      </c>
      <c r="K109" s="3">
        <v>160</v>
      </c>
      <c r="L109" s="32">
        <v>3.3014250938934482</v>
      </c>
      <c r="M109" s="3">
        <v>0</v>
      </c>
      <c r="N109" s="3">
        <v>0</v>
      </c>
      <c r="O109" s="32">
        <v>2.3849890890920613</v>
      </c>
      <c r="P109" s="42">
        <v>0.13445280887222513</v>
      </c>
      <c r="Q109" s="42">
        <v>0.1794</v>
      </c>
      <c r="R109" s="42">
        <v>6.9061316529027625E-2</v>
      </c>
      <c r="S109" s="40">
        <v>345.34370454545427</v>
      </c>
      <c r="T109" s="3">
        <v>328</v>
      </c>
    </row>
    <row r="110" spans="1:20">
      <c r="A110" s="3">
        <v>329</v>
      </c>
      <c r="B110" s="3">
        <v>3</v>
      </c>
      <c r="C110" s="3" t="s">
        <v>28</v>
      </c>
      <c r="D110" s="3">
        <v>27</v>
      </c>
      <c r="E110" s="3" t="str">
        <f>_xlfn.XLOOKUP('Raw data'!F110,'Accessions with RNA-seq data'!B:B,'Accessions with RNA-seq data'!A:A,"")</f>
        <v/>
      </c>
      <c r="F110" s="3" t="s">
        <v>58</v>
      </c>
      <c r="G110" s="3" t="s">
        <v>915</v>
      </c>
      <c r="H110" s="3">
        <v>4</v>
      </c>
      <c r="I110" s="3">
        <v>37.578400000000002</v>
      </c>
      <c r="J110" s="3">
        <v>8</v>
      </c>
      <c r="K110" s="3">
        <v>160</v>
      </c>
      <c r="L110" s="32">
        <v>3.4428849631381269</v>
      </c>
      <c r="M110" s="3">
        <v>0</v>
      </c>
      <c r="N110" s="3">
        <v>0</v>
      </c>
      <c r="O110" s="32">
        <v>1.2053337495976959</v>
      </c>
      <c r="P110" s="42">
        <v>6.3857703286102907E-2</v>
      </c>
      <c r="Q110" s="42">
        <v>0.1686</v>
      </c>
      <c r="R110" s="42">
        <v>3.1391507513194375E-2</v>
      </c>
      <c r="S110" s="40">
        <v>383.96809999999965</v>
      </c>
      <c r="T110" s="3">
        <v>329</v>
      </c>
    </row>
    <row r="111" spans="1:20">
      <c r="A111" s="3">
        <v>330</v>
      </c>
      <c r="B111" s="3">
        <v>3</v>
      </c>
      <c r="C111" s="3" t="s">
        <v>20</v>
      </c>
      <c r="D111" s="3">
        <v>3</v>
      </c>
      <c r="E111" s="3" t="str">
        <f>_xlfn.XLOOKUP('Raw data'!F111,'Accessions with RNA-seq data'!B:B,'Accessions with RNA-seq data'!A:A,"")</f>
        <v>a-0000017</v>
      </c>
      <c r="F111" s="3" t="s">
        <v>34</v>
      </c>
      <c r="G111" s="3" t="s">
        <v>915</v>
      </c>
      <c r="H111" s="3">
        <v>5</v>
      </c>
      <c r="I111" s="3">
        <v>47.245200000000004</v>
      </c>
      <c r="J111" s="3">
        <v>8</v>
      </c>
      <c r="K111" s="3">
        <v>160</v>
      </c>
      <c r="L111" s="32">
        <v>2.96130198915009</v>
      </c>
      <c r="M111" s="3">
        <v>0</v>
      </c>
      <c r="N111" s="3">
        <v>0</v>
      </c>
      <c r="O111" s="32">
        <v>1.8561694800577022</v>
      </c>
      <c r="P111" s="42">
        <v>0.10830431094388453</v>
      </c>
      <c r="Q111" s="42">
        <v>0.1857</v>
      </c>
      <c r="R111" s="42">
        <v>5.8074288899409417E-2</v>
      </c>
      <c r="S111" s="40">
        <v>319.61983783783853</v>
      </c>
      <c r="T111" s="3">
        <v>330</v>
      </c>
    </row>
    <row r="112" spans="1:20">
      <c r="A112" s="3">
        <v>331</v>
      </c>
      <c r="B112" s="3">
        <v>3</v>
      </c>
      <c r="C112" s="3" t="s">
        <v>8</v>
      </c>
      <c r="D112" s="3" t="s">
        <v>887</v>
      </c>
      <c r="E112" s="3" t="str">
        <f>_xlfn.XLOOKUP('Raw data'!F112,'Accessions with RNA-seq data'!B:B,'Accessions with RNA-seq data'!A:A,"")</f>
        <v/>
      </c>
      <c r="F112" s="3" t="s">
        <v>8</v>
      </c>
      <c r="G112" s="3" t="s">
        <v>930</v>
      </c>
      <c r="H112" s="3">
        <v>4</v>
      </c>
      <c r="I112" s="3">
        <v>37.578400000000002</v>
      </c>
      <c r="J112" s="3">
        <v>8</v>
      </c>
      <c r="K112" s="3">
        <v>160</v>
      </c>
      <c r="L112" s="32">
        <v>4.0794942237249936</v>
      </c>
      <c r="M112" s="3">
        <v>0</v>
      </c>
      <c r="N112" s="3">
        <v>0</v>
      </c>
      <c r="O112" s="32" t="s">
        <v>931</v>
      </c>
      <c r="P112" s="42" t="s">
        <v>931</v>
      </c>
      <c r="Q112" s="42" t="s">
        <v>931</v>
      </c>
      <c r="R112" s="42" t="s">
        <v>931</v>
      </c>
      <c r="S112" s="40" t="s">
        <v>931</v>
      </c>
      <c r="T112" s="3" t="s">
        <v>931</v>
      </c>
    </row>
    <row r="113" spans="1:20">
      <c r="A113" s="3">
        <v>332</v>
      </c>
      <c r="B113" s="3">
        <v>3</v>
      </c>
      <c r="C113" s="3" t="s">
        <v>26</v>
      </c>
      <c r="D113" s="3">
        <v>17</v>
      </c>
      <c r="E113" s="3" t="str">
        <f>_xlfn.XLOOKUP('Raw data'!F113,'Accessions with RNA-seq data'!B:B,'Accessions with RNA-seq data'!A:A,"")</f>
        <v>a-0000391</v>
      </c>
      <c r="F113" s="3" t="s">
        <v>48</v>
      </c>
      <c r="G113" s="3" t="s">
        <v>915</v>
      </c>
      <c r="H113" s="3" t="s">
        <v>926</v>
      </c>
      <c r="I113" s="3" t="s">
        <v>926</v>
      </c>
      <c r="J113" s="3" t="s">
        <v>926</v>
      </c>
      <c r="K113" s="3" t="s">
        <v>926</v>
      </c>
      <c r="L113" s="32" t="s">
        <v>926</v>
      </c>
      <c r="M113" s="3" t="s">
        <v>926</v>
      </c>
      <c r="N113" s="3" t="s">
        <v>926</v>
      </c>
      <c r="O113" s="32" t="s">
        <v>926</v>
      </c>
      <c r="P113" s="42" t="s">
        <v>926</v>
      </c>
      <c r="Q113" s="42" t="s">
        <v>926</v>
      </c>
      <c r="R113" s="42" t="s">
        <v>926</v>
      </c>
      <c r="S113" s="40" t="s">
        <v>926</v>
      </c>
      <c r="T113" s="3" t="s">
        <v>926</v>
      </c>
    </row>
    <row r="114" spans="1:20">
      <c r="A114" s="3">
        <v>333</v>
      </c>
      <c r="B114" s="3">
        <v>3</v>
      </c>
      <c r="C114" s="3" t="s">
        <v>2</v>
      </c>
      <c r="D114" s="3">
        <v>31</v>
      </c>
      <c r="E114" s="3" t="str">
        <f>_xlfn.XLOOKUP('Raw data'!F114,'Accessions with RNA-seq data'!B:B,'Accessions with RNA-seq data'!A:A,"")</f>
        <v/>
      </c>
      <c r="F114" s="3" t="s">
        <v>2</v>
      </c>
      <c r="G114" s="3" t="s">
        <v>930</v>
      </c>
      <c r="H114" s="3">
        <v>4</v>
      </c>
      <c r="I114" s="3">
        <v>37.578400000000002</v>
      </c>
      <c r="J114" s="3">
        <v>7</v>
      </c>
      <c r="K114" s="3">
        <v>155</v>
      </c>
      <c r="L114" s="32">
        <v>1.123229078613694</v>
      </c>
      <c r="M114" s="3">
        <v>0</v>
      </c>
      <c r="N114" s="3">
        <v>100</v>
      </c>
      <c r="O114" s="32" t="s">
        <v>931</v>
      </c>
      <c r="P114" s="42" t="s">
        <v>931</v>
      </c>
      <c r="Q114" s="42" t="s">
        <v>931</v>
      </c>
      <c r="R114" s="42" t="s">
        <v>931</v>
      </c>
      <c r="S114" s="40" t="s">
        <v>931</v>
      </c>
      <c r="T114" s="3" t="s">
        <v>931</v>
      </c>
    </row>
    <row r="115" spans="1:20">
      <c r="A115" s="3">
        <v>334</v>
      </c>
      <c r="B115" s="3">
        <v>3</v>
      </c>
      <c r="C115" s="3" t="s">
        <v>24</v>
      </c>
      <c r="D115" s="3">
        <v>14</v>
      </c>
      <c r="E115" s="3" t="str">
        <f>_xlfn.XLOOKUP('Raw data'!F115,'Accessions with RNA-seq data'!B:B,'Accessions with RNA-seq data'!A:A,"")</f>
        <v>a-0000138</v>
      </c>
      <c r="F115" s="3" t="s">
        <v>45</v>
      </c>
      <c r="G115" s="3" t="s">
        <v>915</v>
      </c>
      <c r="H115" s="3">
        <v>5</v>
      </c>
      <c r="I115" s="3">
        <v>47.245200000000004</v>
      </c>
      <c r="J115" s="3">
        <v>7</v>
      </c>
      <c r="K115" s="3">
        <v>160</v>
      </c>
      <c r="L115" s="32">
        <v>2.1749619611158075</v>
      </c>
      <c r="M115" s="3">
        <v>0</v>
      </c>
      <c r="N115" s="3">
        <v>70</v>
      </c>
      <c r="O115" s="32">
        <v>1.030503771144162</v>
      </c>
      <c r="P115" s="42">
        <v>5.5425002622833508E-2</v>
      </c>
      <c r="Q115" s="42">
        <v>0.17119999999999999</v>
      </c>
      <c r="R115" s="42">
        <v>2.8252356761874934E-2</v>
      </c>
      <c r="S115" s="40">
        <v>364.74966666666637</v>
      </c>
      <c r="T115" s="3">
        <v>334</v>
      </c>
    </row>
    <row r="116" spans="1:20">
      <c r="A116" s="3">
        <v>335</v>
      </c>
      <c r="B116" s="3">
        <v>3</v>
      </c>
      <c r="C116" s="3" t="s">
        <v>1</v>
      </c>
      <c r="D116" s="3">
        <v>8</v>
      </c>
      <c r="E116" s="3" t="str">
        <f>_xlfn.XLOOKUP('Raw data'!F116,'Accessions with RNA-seq data'!B:B,'Accessions with RNA-seq data'!A:A,"")</f>
        <v>a-0000075</v>
      </c>
      <c r="F116" s="3" t="s">
        <v>39</v>
      </c>
      <c r="G116" s="3" t="s">
        <v>930</v>
      </c>
      <c r="H116" s="3">
        <v>2</v>
      </c>
      <c r="I116" s="3">
        <v>18.244800000000001</v>
      </c>
      <c r="J116" s="3">
        <v>5</v>
      </c>
      <c r="K116" s="3">
        <v>170</v>
      </c>
      <c r="L116" s="32">
        <v>0.70075232459847858</v>
      </c>
      <c r="M116" s="3">
        <v>0</v>
      </c>
      <c r="N116" s="3">
        <v>100</v>
      </c>
      <c r="O116" s="32" t="s">
        <v>931</v>
      </c>
      <c r="P116" s="42" t="s">
        <v>931</v>
      </c>
      <c r="Q116" s="42" t="s">
        <v>931</v>
      </c>
      <c r="R116" s="42" t="s">
        <v>931</v>
      </c>
      <c r="S116" s="40" t="s">
        <v>931</v>
      </c>
      <c r="T116" s="3" t="s">
        <v>931</v>
      </c>
    </row>
    <row r="117" spans="1:20">
      <c r="A117" s="3">
        <v>336</v>
      </c>
      <c r="B117" s="3">
        <v>3</v>
      </c>
      <c r="C117" s="3" t="s">
        <v>918</v>
      </c>
      <c r="D117" s="3">
        <v>34</v>
      </c>
      <c r="E117" s="3" t="str">
        <f>_xlfn.XLOOKUP('Raw data'!F117,'Accessions with RNA-seq data'!B:B,'Accessions with RNA-seq data'!A:A,"")</f>
        <v/>
      </c>
      <c r="F117" s="3" t="s">
        <v>918</v>
      </c>
      <c r="G117" s="3" t="s">
        <v>930</v>
      </c>
      <c r="H117" s="3">
        <v>5</v>
      </c>
      <c r="I117" s="3">
        <v>47.245200000000004</v>
      </c>
      <c r="J117" s="3">
        <v>8</v>
      </c>
      <c r="K117" s="3">
        <v>125</v>
      </c>
      <c r="L117" s="32">
        <v>1.4484108199492818</v>
      </c>
      <c r="M117" s="3">
        <v>0</v>
      </c>
      <c r="N117" s="3">
        <v>100</v>
      </c>
      <c r="O117" s="32" t="s">
        <v>931</v>
      </c>
      <c r="P117" s="42" t="s">
        <v>931</v>
      </c>
      <c r="Q117" s="42" t="s">
        <v>931</v>
      </c>
      <c r="R117" s="42" t="s">
        <v>931</v>
      </c>
      <c r="S117" s="40" t="s">
        <v>931</v>
      </c>
      <c r="T117" s="3" t="s">
        <v>931</v>
      </c>
    </row>
    <row r="118" spans="1:20">
      <c r="A118" s="3">
        <v>337</v>
      </c>
      <c r="B118" s="3">
        <v>3</v>
      </c>
      <c r="C118" s="3" t="s">
        <v>916</v>
      </c>
      <c r="D118" s="3">
        <v>33</v>
      </c>
      <c r="E118" s="3" t="str">
        <f>_xlfn.XLOOKUP('Raw data'!F118,'Accessions with RNA-seq data'!B:B,'Accessions with RNA-seq data'!A:A,"")</f>
        <v/>
      </c>
      <c r="F118" s="3" t="s">
        <v>916</v>
      </c>
      <c r="G118" s="3" t="s">
        <v>930</v>
      </c>
      <c r="H118" s="3">
        <v>5</v>
      </c>
      <c r="I118" s="3">
        <v>47.245200000000004</v>
      </c>
      <c r="J118" s="3">
        <v>8</v>
      </c>
      <c r="K118" s="3">
        <v>120</v>
      </c>
      <c r="L118" s="32">
        <v>1.1481656804733729</v>
      </c>
      <c r="M118" s="3">
        <v>0</v>
      </c>
      <c r="N118" s="3">
        <v>100</v>
      </c>
      <c r="O118" s="32" t="s">
        <v>931</v>
      </c>
      <c r="P118" s="42" t="s">
        <v>931</v>
      </c>
      <c r="Q118" s="42" t="s">
        <v>931</v>
      </c>
      <c r="R118" s="42" t="s">
        <v>931</v>
      </c>
      <c r="S118" s="40" t="s">
        <v>931</v>
      </c>
      <c r="T118" s="3" t="s">
        <v>931</v>
      </c>
    </row>
    <row r="119" spans="1:20">
      <c r="A119" s="3">
        <v>338</v>
      </c>
      <c r="B119" s="3">
        <v>3</v>
      </c>
      <c r="C119" s="3" t="s">
        <v>25</v>
      </c>
      <c r="D119" s="3">
        <v>20</v>
      </c>
      <c r="E119" s="3" t="str">
        <f>_xlfn.XLOOKUP('Raw data'!F119,'Accessions with RNA-seq data'!B:B,'Accessions with RNA-seq data'!A:A,"")</f>
        <v>a-0000401</v>
      </c>
      <c r="F119" s="3" t="s">
        <v>51</v>
      </c>
      <c r="G119" s="3" t="s">
        <v>915</v>
      </c>
      <c r="H119" s="3">
        <v>1</v>
      </c>
      <c r="I119" s="3">
        <v>8.5779999999999994</v>
      </c>
      <c r="J119" s="3">
        <v>3</v>
      </c>
      <c r="K119" s="3">
        <v>155</v>
      </c>
      <c r="L119" s="32">
        <v>2.1321386306001693</v>
      </c>
      <c r="M119" s="3">
        <v>0</v>
      </c>
      <c r="N119" s="3">
        <v>0</v>
      </c>
      <c r="O119" s="32">
        <v>1.4875421464810126</v>
      </c>
      <c r="P119" s="42">
        <v>8.8171367600297312E-2</v>
      </c>
      <c r="Q119" s="42">
        <v>0.18870000000000001</v>
      </c>
      <c r="R119" s="42">
        <v>5.6504713523749868E-2</v>
      </c>
      <c r="S119" s="40">
        <v>263.25983333333312</v>
      </c>
      <c r="T119" s="3">
        <v>338</v>
      </c>
    </row>
    <row r="120" spans="1:20">
      <c r="A120" s="3">
        <v>339</v>
      </c>
      <c r="B120" s="3">
        <v>3</v>
      </c>
      <c r="C120" s="3" t="s">
        <v>23</v>
      </c>
      <c r="D120" s="3">
        <v>26</v>
      </c>
      <c r="E120" s="3" t="str">
        <f>_xlfn.XLOOKUP('Raw data'!F120,'Accessions with RNA-seq data'!B:B,'Accessions with RNA-seq data'!A:A,"")</f>
        <v/>
      </c>
      <c r="F120" s="3" t="s">
        <v>57</v>
      </c>
      <c r="G120" s="3" t="s">
        <v>915</v>
      </c>
      <c r="H120" s="3">
        <v>5</v>
      </c>
      <c r="I120" s="3">
        <v>47.245200000000004</v>
      </c>
      <c r="J120" s="3">
        <v>8</v>
      </c>
      <c r="K120" s="3">
        <v>130</v>
      </c>
      <c r="L120" s="32">
        <v>2.702157650042265</v>
      </c>
      <c r="M120" s="3">
        <v>0</v>
      </c>
      <c r="N120" s="3">
        <v>0</v>
      </c>
      <c r="O120" s="32">
        <v>1.5000132076283166</v>
      </c>
      <c r="P120" s="42">
        <v>7.4444018322314995E-2</v>
      </c>
      <c r="Q120" s="42">
        <v>0.158</v>
      </c>
      <c r="R120" s="42">
        <v>3.766980901583325E-2</v>
      </c>
      <c r="S120" s="40">
        <v>398.20037499999961</v>
      </c>
      <c r="T120" s="3">
        <v>339</v>
      </c>
    </row>
    <row r="121" spans="1:20">
      <c r="A121" s="3">
        <v>340</v>
      </c>
      <c r="B121" s="3">
        <v>3</v>
      </c>
      <c r="C121" s="3" t="s">
        <v>0</v>
      </c>
      <c r="D121" s="3">
        <v>28</v>
      </c>
      <c r="E121" s="3" t="str">
        <f>_xlfn.XLOOKUP('Raw data'!F121,'Accessions with RNA-seq data'!B:B,'Accessions with RNA-seq data'!A:A,"")</f>
        <v/>
      </c>
      <c r="F121" s="3" t="s">
        <v>0</v>
      </c>
      <c r="G121" s="3" t="s">
        <v>915</v>
      </c>
      <c r="H121" s="3">
        <v>4</v>
      </c>
      <c r="I121" s="3">
        <v>37.578400000000002</v>
      </c>
      <c r="J121" s="3">
        <v>7</v>
      </c>
      <c r="K121" s="3">
        <v>145</v>
      </c>
      <c r="L121" s="32">
        <v>3.9900739644970415</v>
      </c>
      <c r="M121" s="3">
        <v>0</v>
      </c>
      <c r="N121" s="3">
        <v>0</v>
      </c>
      <c r="O121" s="32">
        <v>1.4767334226140694</v>
      </c>
      <c r="P121" s="42">
        <v>8.3040739612340833E-2</v>
      </c>
      <c r="Q121" s="42">
        <v>0.17899999999999999</v>
      </c>
      <c r="R121" s="42">
        <v>7.2200467280347069E-2</v>
      </c>
      <c r="S121" s="40">
        <v>204.53239130434764</v>
      </c>
      <c r="T121" s="3">
        <v>340</v>
      </c>
    </row>
  </sheetData>
  <autoFilter ref="A1:T121" xr:uid="{326E1DA5-D311-43B4-BF24-00A72B45E703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C431-0E61-4565-AD4B-80029502CC77}">
  <sheetPr>
    <tabColor rgb="FFFF0000"/>
  </sheetPr>
  <dimension ref="A3:M44"/>
  <sheetViews>
    <sheetView workbookViewId="0">
      <selection activeCell="B18" sqref="B18"/>
    </sheetView>
  </sheetViews>
  <sheetFormatPr defaultRowHeight="14.5"/>
  <cols>
    <col min="1" max="1" width="42.54296875" bestFit="1" customWidth="1"/>
    <col min="2" max="2" width="32.54296875" bestFit="1" customWidth="1"/>
    <col min="3" max="3" width="50.1796875" bestFit="1" customWidth="1"/>
    <col min="4" max="4" width="24.54296875" bestFit="1" customWidth="1"/>
    <col min="5" max="5" width="28.453125" bestFit="1" customWidth="1"/>
    <col min="6" max="6" width="30.08984375" bestFit="1" customWidth="1"/>
    <col min="7" max="7" width="38.81640625" bestFit="1" customWidth="1"/>
    <col min="8" max="8" width="28.7265625" bestFit="1" customWidth="1"/>
    <col min="9" max="9" width="36.81640625" bestFit="1" customWidth="1"/>
    <col min="10" max="10" width="38.1796875" bestFit="1" customWidth="1"/>
    <col min="11" max="12" width="36" bestFit="1" customWidth="1"/>
    <col min="13" max="13" width="32.81640625" bestFit="1" customWidth="1"/>
  </cols>
  <sheetData>
    <row r="3" spans="1:13">
      <c r="A3" s="30" t="s">
        <v>898</v>
      </c>
      <c r="B3" t="s">
        <v>900</v>
      </c>
      <c r="C3" t="s">
        <v>901</v>
      </c>
      <c r="D3" t="s">
        <v>902</v>
      </c>
      <c r="E3" t="s">
        <v>928</v>
      </c>
      <c r="F3" t="s">
        <v>903</v>
      </c>
      <c r="G3" t="s">
        <v>904</v>
      </c>
      <c r="H3" t="s">
        <v>905</v>
      </c>
      <c r="I3" t="s">
        <v>906</v>
      </c>
      <c r="J3" t="s">
        <v>907</v>
      </c>
      <c r="K3" t="s">
        <v>908</v>
      </c>
      <c r="L3" t="s">
        <v>909</v>
      </c>
      <c r="M3" t="s">
        <v>932</v>
      </c>
    </row>
    <row r="4" spans="1:13">
      <c r="A4" s="31" t="s">
        <v>12</v>
      </c>
      <c r="B4">
        <v>4</v>
      </c>
      <c r="C4">
        <v>37.578400000000002</v>
      </c>
      <c r="D4">
        <v>7.666666666666667</v>
      </c>
      <c r="E4">
        <v>148.33333333333334</v>
      </c>
      <c r="F4">
        <v>1.8584677565233125</v>
      </c>
      <c r="G4">
        <v>0</v>
      </c>
      <c r="H4">
        <v>53.333333333333336</v>
      </c>
      <c r="I4">
        <v>1.4513022206324051</v>
      </c>
      <c r="J4">
        <v>7.8094955284457881E-2</v>
      </c>
      <c r="K4">
        <v>0.17110000000000003</v>
      </c>
      <c r="L4">
        <v>5.2319179188657174E-2</v>
      </c>
      <c r="M4">
        <v>279.35238725490245</v>
      </c>
    </row>
    <row r="5" spans="1:13">
      <c r="A5" s="31" t="s">
        <v>8</v>
      </c>
      <c r="B5">
        <v>4.666666666666667</v>
      </c>
      <c r="C5">
        <v>44.022933333333334</v>
      </c>
      <c r="D5">
        <v>8</v>
      </c>
      <c r="E5">
        <v>148.33333333333334</v>
      </c>
      <c r="F5">
        <v>4.0694420355991276</v>
      </c>
      <c r="G5">
        <v>0</v>
      </c>
      <c r="H5">
        <v>0</v>
      </c>
      <c r="I5" t="e">
        <v>#DIV/0!</v>
      </c>
      <c r="J5" t="e">
        <v>#DIV/0!</v>
      </c>
      <c r="K5" t="e">
        <v>#DIV/0!</v>
      </c>
      <c r="L5" t="e">
        <v>#DIV/0!</v>
      </c>
      <c r="M5" t="e">
        <v>#DIV/0!</v>
      </c>
    </row>
    <row r="6" spans="1:13">
      <c r="A6" s="31" t="s">
        <v>14</v>
      </c>
      <c r="B6">
        <v>4.333333333333333</v>
      </c>
      <c r="C6">
        <v>40.800666666666665</v>
      </c>
      <c r="D6">
        <v>7.666666666666667</v>
      </c>
      <c r="E6">
        <v>156.66666666666666</v>
      </c>
      <c r="F6">
        <v>3.320263958896438</v>
      </c>
      <c r="G6">
        <v>0</v>
      </c>
      <c r="H6">
        <v>0</v>
      </c>
      <c r="I6" t="e">
        <v>#DIV/0!</v>
      </c>
      <c r="J6" t="e">
        <v>#DIV/0!</v>
      </c>
      <c r="K6" t="e">
        <v>#DIV/0!</v>
      </c>
      <c r="L6" t="e">
        <v>#DIV/0!</v>
      </c>
      <c r="M6" t="e">
        <v>#DIV/0!</v>
      </c>
    </row>
    <row r="7" spans="1:13">
      <c r="A7" s="31" t="s">
        <v>27</v>
      </c>
      <c r="B7">
        <v>4</v>
      </c>
      <c r="C7">
        <v>37.578400000000002</v>
      </c>
      <c r="D7">
        <v>7.666666666666667</v>
      </c>
      <c r="E7">
        <v>158.33333333333334</v>
      </c>
      <c r="F7">
        <v>2.9135997239724389</v>
      </c>
      <c r="G7">
        <v>0</v>
      </c>
      <c r="H7">
        <v>93.333333333333329</v>
      </c>
      <c r="I7">
        <v>1.157816529313332</v>
      </c>
      <c r="J7">
        <v>6.5067479666482228E-2</v>
      </c>
      <c r="K7">
        <v>0.17903333333333335</v>
      </c>
      <c r="L7">
        <v>3.7146617223946618E-2</v>
      </c>
      <c r="M7">
        <v>341.46068817204196</v>
      </c>
    </row>
    <row r="8" spans="1:13">
      <c r="A8" s="31" t="s">
        <v>13</v>
      </c>
      <c r="B8">
        <v>4</v>
      </c>
      <c r="C8">
        <v>37.578400000000002</v>
      </c>
      <c r="D8">
        <v>6.333333333333333</v>
      </c>
      <c r="E8">
        <v>155</v>
      </c>
      <c r="F8">
        <v>1.3252428957557167</v>
      </c>
      <c r="G8">
        <v>0</v>
      </c>
      <c r="H8">
        <v>66.666666666666671</v>
      </c>
      <c r="I8" t="e">
        <v>#DIV/0!</v>
      </c>
      <c r="J8" t="e">
        <v>#DIV/0!</v>
      </c>
      <c r="K8" t="e">
        <v>#DIV/0!</v>
      </c>
      <c r="L8" t="e">
        <v>#DIV/0!</v>
      </c>
      <c r="M8" t="e">
        <v>#DIV/0!</v>
      </c>
    </row>
    <row r="9" spans="1:13">
      <c r="A9" s="31" t="s">
        <v>5</v>
      </c>
      <c r="B9">
        <v>4</v>
      </c>
      <c r="C9">
        <v>37.578400000000002</v>
      </c>
      <c r="D9">
        <v>8</v>
      </c>
      <c r="E9">
        <v>148.33333333333334</v>
      </c>
      <c r="F9">
        <v>2.5907789013771922</v>
      </c>
      <c r="G9">
        <v>0</v>
      </c>
      <c r="H9">
        <v>53.333333333333336</v>
      </c>
      <c r="I9" t="e">
        <v>#DIV/0!</v>
      </c>
      <c r="J9" t="e">
        <v>#DIV/0!</v>
      </c>
      <c r="K9" t="e">
        <v>#DIV/0!</v>
      </c>
      <c r="L9" t="e">
        <v>#DIV/0!</v>
      </c>
      <c r="M9" t="e">
        <v>#DIV/0!</v>
      </c>
    </row>
    <row r="10" spans="1:13">
      <c r="A10" s="31" t="s">
        <v>1</v>
      </c>
      <c r="B10">
        <v>1.3333333333333333</v>
      </c>
      <c r="C10">
        <v>11.800266666666667</v>
      </c>
      <c r="D10">
        <v>5</v>
      </c>
      <c r="E10">
        <v>160</v>
      </c>
      <c r="F10">
        <v>0.86903878331228768</v>
      </c>
      <c r="G10">
        <v>0</v>
      </c>
      <c r="H10">
        <v>100</v>
      </c>
      <c r="I10" t="e">
        <v>#DIV/0!</v>
      </c>
      <c r="J10" t="e">
        <v>#DIV/0!</v>
      </c>
      <c r="K10" t="e">
        <v>#DIV/0!</v>
      </c>
      <c r="L10" t="e">
        <v>#DIV/0!</v>
      </c>
      <c r="M10" t="e">
        <v>#DIV/0!</v>
      </c>
    </row>
    <row r="11" spans="1:13">
      <c r="A11" s="31" t="s">
        <v>7</v>
      </c>
      <c r="B11">
        <v>3</v>
      </c>
      <c r="C11">
        <v>27.911600000000004</v>
      </c>
      <c r="D11">
        <v>7</v>
      </c>
      <c r="E11">
        <v>160</v>
      </c>
      <c r="F11">
        <v>2.9314115501105653</v>
      </c>
      <c r="G11">
        <v>0</v>
      </c>
      <c r="H11">
        <v>0</v>
      </c>
      <c r="I11">
        <v>1.2967818673905789</v>
      </c>
      <c r="J11">
        <v>7.3831203776478255E-2</v>
      </c>
      <c r="K11">
        <v>0.18053333333333332</v>
      </c>
      <c r="L11">
        <v>4.8656836645451111E-2</v>
      </c>
      <c r="M11">
        <v>303.36613510583879</v>
      </c>
    </row>
    <row r="12" spans="1:13">
      <c r="A12" s="31" t="s">
        <v>23</v>
      </c>
      <c r="B12">
        <v>5</v>
      </c>
      <c r="C12">
        <v>47.245200000000004</v>
      </c>
      <c r="D12">
        <v>8</v>
      </c>
      <c r="E12">
        <v>135</v>
      </c>
      <c r="F12">
        <v>3.0448519506297007</v>
      </c>
      <c r="G12">
        <v>0</v>
      </c>
      <c r="H12">
        <v>10</v>
      </c>
      <c r="I12">
        <v>1.3912212296152147</v>
      </c>
      <c r="J12">
        <v>7.1641933882918479E-2</v>
      </c>
      <c r="K12">
        <v>0.16444999999999999</v>
      </c>
      <c r="L12">
        <v>4.3163322830642177E-2</v>
      </c>
      <c r="M12">
        <v>330.88323588709693</v>
      </c>
    </row>
    <row r="13" spans="1:13">
      <c r="A13" s="31" t="s">
        <v>2</v>
      </c>
      <c r="B13">
        <v>3.6666666666666665</v>
      </c>
      <c r="C13">
        <v>34.356133333333339</v>
      </c>
      <c r="D13">
        <v>6.333333333333333</v>
      </c>
      <c r="E13">
        <v>133.33333333333334</v>
      </c>
      <c r="F13">
        <v>1.2154451940684765</v>
      </c>
      <c r="G13">
        <v>0</v>
      </c>
      <c r="H13">
        <v>66.666666666666671</v>
      </c>
      <c r="I13" t="e">
        <v>#DIV/0!</v>
      </c>
      <c r="J13" t="e">
        <v>#DIV/0!</v>
      </c>
      <c r="K13" t="e">
        <v>#DIV/0!</v>
      </c>
      <c r="L13" t="e">
        <v>#DIV/0!</v>
      </c>
      <c r="M13" t="e">
        <v>#DIV/0!</v>
      </c>
    </row>
    <row r="14" spans="1:13">
      <c r="A14" s="31" t="s">
        <v>24</v>
      </c>
      <c r="B14">
        <v>4.666666666666667</v>
      </c>
      <c r="C14">
        <v>44.022933333333334</v>
      </c>
      <c r="D14">
        <v>7.666666666666667</v>
      </c>
      <c r="E14">
        <v>161.66666666666666</v>
      </c>
      <c r="F14">
        <v>2.3310997272749412</v>
      </c>
      <c r="G14">
        <v>0</v>
      </c>
      <c r="H14">
        <v>46.666666666666664</v>
      </c>
      <c r="I14">
        <v>1.4652800218211637</v>
      </c>
      <c r="J14">
        <v>7.4693319211148954E-2</v>
      </c>
      <c r="K14">
        <v>0.16290000000000002</v>
      </c>
      <c r="L14">
        <v>4.2378535142812458E-2</v>
      </c>
      <c r="M14">
        <v>414.38355914529706</v>
      </c>
    </row>
    <row r="15" spans="1:13">
      <c r="A15" s="31" t="s">
        <v>15</v>
      </c>
      <c r="B15">
        <v>1</v>
      </c>
      <c r="C15">
        <v>8.5779999999999994</v>
      </c>
      <c r="D15">
        <v>2.3333333333333335</v>
      </c>
      <c r="E15">
        <v>135</v>
      </c>
      <c r="F15">
        <v>1.7625983283789193</v>
      </c>
      <c r="G15">
        <v>0</v>
      </c>
      <c r="H15">
        <v>30</v>
      </c>
      <c r="I15">
        <v>1.1399281833952966</v>
      </c>
      <c r="J15">
        <v>6.7291306377896098E-2</v>
      </c>
      <c r="K15">
        <v>0.18843333333333331</v>
      </c>
      <c r="L15">
        <v>3.0868315721307688E-2</v>
      </c>
      <c r="M15">
        <v>396.39292727272931</v>
      </c>
    </row>
    <row r="16" spans="1:13">
      <c r="A16" s="31" t="s">
        <v>0</v>
      </c>
      <c r="B16">
        <v>4</v>
      </c>
      <c r="C16">
        <v>37.578400000000002</v>
      </c>
      <c r="D16">
        <v>7</v>
      </c>
      <c r="E16">
        <v>155</v>
      </c>
      <c r="F16">
        <v>3.8410154921052357</v>
      </c>
      <c r="G16">
        <v>0</v>
      </c>
      <c r="H16">
        <v>0</v>
      </c>
      <c r="I16">
        <v>1.254263744677691</v>
      </c>
      <c r="J16">
        <v>6.9343212266496049E-2</v>
      </c>
      <c r="K16">
        <v>0.17629999999999998</v>
      </c>
      <c r="L16">
        <v>4.2378535142812347E-2</v>
      </c>
      <c r="M16">
        <v>645.96834918479942</v>
      </c>
    </row>
    <row r="17" spans="1:13">
      <c r="A17" s="31" t="s">
        <v>20</v>
      </c>
      <c r="B17">
        <v>5</v>
      </c>
      <c r="C17">
        <v>47.245200000000004</v>
      </c>
      <c r="D17">
        <v>8.6666666666666661</v>
      </c>
      <c r="E17">
        <v>153.33333333333334</v>
      </c>
      <c r="F17">
        <v>2.8815647562834621</v>
      </c>
      <c r="G17">
        <v>0</v>
      </c>
      <c r="H17">
        <v>26.666666666666668</v>
      </c>
      <c r="I17">
        <v>1.6714899975684705</v>
      </c>
      <c r="J17">
        <v>9.2074378367771159E-2</v>
      </c>
      <c r="K17">
        <v>0.17426666666666665</v>
      </c>
      <c r="L17">
        <v>5.5981521731863298E-2</v>
      </c>
      <c r="M17">
        <v>312.5376647668075</v>
      </c>
    </row>
    <row r="18" spans="1:13">
      <c r="A18" s="31" t="s">
        <v>26</v>
      </c>
      <c r="B18">
        <v>4</v>
      </c>
      <c r="C18">
        <v>37.578400000000002</v>
      </c>
      <c r="D18">
        <v>8</v>
      </c>
      <c r="E18">
        <v>145</v>
      </c>
      <c r="F18">
        <v>3.1673393913778525</v>
      </c>
      <c r="G18">
        <v>0</v>
      </c>
      <c r="H18">
        <v>20</v>
      </c>
      <c r="I18">
        <v>1.0869698731136705</v>
      </c>
      <c r="J18">
        <v>6.4623969984499971E-2</v>
      </c>
      <c r="K18">
        <v>0.18920000000000001</v>
      </c>
      <c r="L18">
        <v>3.6100233640173354E-2</v>
      </c>
      <c r="M18">
        <v>301.09773913043597</v>
      </c>
    </row>
    <row r="19" spans="1:13">
      <c r="A19" s="31" t="s">
        <v>10</v>
      </c>
      <c r="B19">
        <v>4.333333333333333</v>
      </c>
      <c r="C19">
        <v>40.800666666666665</v>
      </c>
      <c r="D19">
        <v>8</v>
      </c>
      <c r="E19">
        <v>143.33333333333334</v>
      </c>
      <c r="F19">
        <v>2.3179816370733821</v>
      </c>
      <c r="G19">
        <v>0</v>
      </c>
      <c r="H19">
        <v>0</v>
      </c>
      <c r="I19" t="e">
        <v>#DIV/0!</v>
      </c>
      <c r="J19" t="e">
        <v>#DIV/0!</v>
      </c>
      <c r="K19" t="e">
        <v>#DIV/0!</v>
      </c>
      <c r="L19" t="e">
        <v>#DIV/0!</v>
      </c>
      <c r="M19" t="e">
        <v>#DIV/0!</v>
      </c>
    </row>
    <row r="20" spans="1:13">
      <c r="A20" s="31" t="s">
        <v>17</v>
      </c>
      <c r="B20">
        <v>3.3333333333333335</v>
      </c>
      <c r="C20">
        <v>31.133866666666666</v>
      </c>
      <c r="D20">
        <v>7.333333333333333</v>
      </c>
      <c r="E20">
        <v>151.66666666666666</v>
      </c>
      <c r="F20">
        <v>2.7309095028012051</v>
      </c>
      <c r="G20">
        <v>0</v>
      </c>
      <c r="H20">
        <v>40</v>
      </c>
      <c r="I20">
        <v>1.1890131478840484</v>
      </c>
      <c r="J20">
        <v>6.2820684835404525E-2</v>
      </c>
      <c r="K20">
        <v>0.16769999999999999</v>
      </c>
      <c r="L20">
        <v>4.1855343350925715E-2</v>
      </c>
      <c r="M20">
        <v>277.45402916179404</v>
      </c>
    </row>
    <row r="21" spans="1:13">
      <c r="A21" s="31" t="s">
        <v>19</v>
      </c>
      <c r="B21">
        <v>5</v>
      </c>
      <c r="C21">
        <v>47.245200000000004</v>
      </c>
      <c r="D21">
        <v>8.6666666666666661</v>
      </c>
      <c r="E21">
        <v>155</v>
      </c>
      <c r="F21">
        <v>3.3164491711181099</v>
      </c>
      <c r="G21">
        <v>0</v>
      </c>
      <c r="H21">
        <v>0</v>
      </c>
      <c r="I21">
        <v>1.9087087137140273</v>
      </c>
      <c r="J21">
        <v>0.10260397941374273</v>
      </c>
      <c r="K21">
        <v>0.16863333333333333</v>
      </c>
      <c r="L21">
        <v>5.7551097107522965E-2</v>
      </c>
      <c r="M21">
        <v>324.89897907925416</v>
      </c>
    </row>
    <row r="22" spans="1:13">
      <c r="A22" s="31" t="s">
        <v>4</v>
      </c>
      <c r="B22">
        <v>4.333333333333333</v>
      </c>
      <c r="C22">
        <v>40.800666666666672</v>
      </c>
      <c r="D22">
        <v>7.666666666666667</v>
      </c>
      <c r="E22">
        <v>141.66666666666666</v>
      </c>
      <c r="F22">
        <v>2.0684473861375299</v>
      </c>
      <c r="G22">
        <v>0</v>
      </c>
      <c r="H22">
        <v>100</v>
      </c>
      <c r="I22" t="e">
        <v>#DIV/0!</v>
      </c>
      <c r="J22" t="e">
        <v>#DIV/0!</v>
      </c>
      <c r="K22" t="e">
        <v>#DIV/0!</v>
      </c>
      <c r="L22" t="e">
        <v>#DIV/0!</v>
      </c>
      <c r="M22" t="e">
        <v>#DIV/0!</v>
      </c>
    </row>
    <row r="23" spans="1:13">
      <c r="A23" s="31" t="s">
        <v>22</v>
      </c>
      <c r="B23">
        <v>4.666666666666667</v>
      </c>
      <c r="C23">
        <v>44.022933333333334</v>
      </c>
      <c r="D23">
        <v>8.3333333333333339</v>
      </c>
      <c r="E23">
        <v>126.66666666666667</v>
      </c>
      <c r="F23">
        <v>1.4273151095081207</v>
      </c>
      <c r="G23">
        <v>0</v>
      </c>
      <c r="H23">
        <v>63.333333333333336</v>
      </c>
      <c r="I23">
        <v>1.3490554242549837</v>
      </c>
      <c r="J23">
        <v>7.5539948168779791E-2</v>
      </c>
      <c r="K23">
        <v>0.17906666666666668</v>
      </c>
      <c r="L23">
        <v>5.0749603812997569E-2</v>
      </c>
      <c r="M23">
        <v>273.80478809523783</v>
      </c>
    </row>
    <row r="24" spans="1:13">
      <c r="A24" s="31" t="s">
        <v>11</v>
      </c>
      <c r="B24">
        <v>4.333333333333333</v>
      </c>
      <c r="C24">
        <v>40.800666666666672</v>
      </c>
      <c r="D24">
        <v>7.333333333333333</v>
      </c>
      <c r="E24">
        <v>146.66666666666666</v>
      </c>
      <c r="F24">
        <v>2.2016827449000442</v>
      </c>
      <c r="G24">
        <v>0</v>
      </c>
      <c r="H24">
        <v>53.333333333333336</v>
      </c>
      <c r="I24">
        <v>0.91401428157374964</v>
      </c>
      <c r="J24">
        <v>5.0222488082671803E-2</v>
      </c>
      <c r="K24">
        <v>0.17506666666666662</v>
      </c>
      <c r="L24">
        <v>3.3484274680740604E-2</v>
      </c>
      <c r="M24">
        <v>288.1069550747506</v>
      </c>
    </row>
    <row r="25" spans="1:13">
      <c r="A25" s="31" t="s">
        <v>21</v>
      </c>
      <c r="B25">
        <v>4.333333333333333</v>
      </c>
      <c r="C25">
        <v>40.800666666666665</v>
      </c>
      <c r="D25">
        <v>7</v>
      </c>
      <c r="E25">
        <v>132.5</v>
      </c>
      <c r="F25">
        <v>0.89771736598037588</v>
      </c>
      <c r="G25">
        <v>0</v>
      </c>
      <c r="H25">
        <v>100</v>
      </c>
      <c r="I25" t="e">
        <v>#DIV/0!</v>
      </c>
      <c r="J25" t="e">
        <v>#DIV/0!</v>
      </c>
      <c r="K25" t="e">
        <v>#DIV/0!</v>
      </c>
      <c r="L25" t="e">
        <v>#DIV/0!</v>
      </c>
      <c r="M25" t="e">
        <v>#DIV/0!</v>
      </c>
    </row>
    <row r="26" spans="1:13">
      <c r="A26" s="31" t="s">
        <v>25</v>
      </c>
      <c r="B26">
        <v>1.3333333333333333</v>
      </c>
      <c r="C26">
        <v>11.800266666666667</v>
      </c>
      <c r="D26">
        <v>3</v>
      </c>
      <c r="E26">
        <v>145</v>
      </c>
      <c r="F26">
        <v>2.2126743011277252</v>
      </c>
      <c r="G26">
        <v>0</v>
      </c>
      <c r="H26">
        <v>50</v>
      </c>
      <c r="I26">
        <v>1.2298178697976869</v>
      </c>
      <c r="J26">
        <v>7.289563221422668E-2</v>
      </c>
      <c r="K26">
        <v>0.18886666666666665</v>
      </c>
      <c r="L26">
        <v>5.6504713523749868E-2</v>
      </c>
      <c r="M26">
        <v>217.27030480480457</v>
      </c>
    </row>
    <row r="27" spans="1:13">
      <c r="A27" s="31" t="s">
        <v>16</v>
      </c>
      <c r="B27">
        <v>3</v>
      </c>
      <c r="C27">
        <v>27.911600000000004</v>
      </c>
      <c r="D27">
        <v>6.666666666666667</v>
      </c>
      <c r="E27">
        <v>143.33333333333334</v>
      </c>
      <c r="F27">
        <v>2.8482992349951135</v>
      </c>
      <c r="G27">
        <v>0</v>
      </c>
      <c r="H27">
        <v>0</v>
      </c>
      <c r="I27">
        <v>1.245415472774126</v>
      </c>
      <c r="J27">
        <v>7.1889429760070442E-2</v>
      </c>
      <c r="K27">
        <v>0.18436666666666668</v>
      </c>
      <c r="L27">
        <v>4.4994494102245208E-2</v>
      </c>
      <c r="M27">
        <v>284.60694153790519</v>
      </c>
    </row>
    <row r="28" spans="1:13">
      <c r="A28" s="31" t="s">
        <v>3</v>
      </c>
      <c r="B28">
        <v>4.666666666666667</v>
      </c>
      <c r="C28">
        <v>44.022933333333334</v>
      </c>
      <c r="D28">
        <v>6.666666666666667</v>
      </c>
      <c r="E28">
        <v>140</v>
      </c>
      <c r="F28">
        <v>0.95921273756716785</v>
      </c>
      <c r="G28">
        <v>0</v>
      </c>
      <c r="H28">
        <v>100</v>
      </c>
      <c r="I28">
        <v>1.1659062254378405</v>
      </c>
      <c r="J28">
        <v>6.181919110737525E-2</v>
      </c>
      <c r="K28">
        <v>0.16949999999999998</v>
      </c>
      <c r="L28">
        <v>4.6040877686018361E-2</v>
      </c>
      <c r="M28">
        <v>264.28276513409975</v>
      </c>
    </row>
    <row r="29" spans="1:13">
      <c r="A29" s="31" t="s">
        <v>9</v>
      </c>
      <c r="B29">
        <v>4.666666666666667</v>
      </c>
      <c r="C29">
        <v>44.022933333333334</v>
      </c>
      <c r="D29">
        <v>8</v>
      </c>
      <c r="E29">
        <v>146.66666666666666</v>
      </c>
      <c r="F29">
        <v>2.8452430696875144</v>
      </c>
      <c r="G29">
        <v>0</v>
      </c>
      <c r="H29">
        <v>0</v>
      </c>
      <c r="I29" t="e">
        <v>#DIV/0!</v>
      </c>
      <c r="J29" t="e">
        <v>#DIV/0!</v>
      </c>
      <c r="K29" t="e">
        <v>#DIV/0!</v>
      </c>
      <c r="L29" t="e">
        <v>#DIV/0!</v>
      </c>
      <c r="M29" t="e">
        <v>#DIV/0!</v>
      </c>
    </row>
    <row r="30" spans="1:13">
      <c r="A30" s="31" t="s">
        <v>29</v>
      </c>
      <c r="B30">
        <v>3.6666666666666665</v>
      </c>
      <c r="C30">
        <v>34.356133333333339</v>
      </c>
      <c r="D30">
        <v>7.333333333333333</v>
      </c>
      <c r="E30">
        <v>153.33333333333334</v>
      </c>
      <c r="F30">
        <v>2.587754883289342</v>
      </c>
      <c r="G30">
        <v>0</v>
      </c>
      <c r="H30">
        <v>65</v>
      </c>
      <c r="I30">
        <v>1.3623639585035605</v>
      </c>
      <c r="J30">
        <v>7.7733482075443436E-2</v>
      </c>
      <c r="K30">
        <v>0.18079999999999999</v>
      </c>
      <c r="L30">
        <v>5.8597480691296111E-2</v>
      </c>
      <c r="M30">
        <v>240.73974885902624</v>
      </c>
    </row>
    <row r="31" spans="1:13">
      <c r="A31" s="31" t="s">
        <v>28</v>
      </c>
      <c r="B31">
        <v>4.666666666666667</v>
      </c>
      <c r="C31">
        <v>44.022933333333334</v>
      </c>
      <c r="D31">
        <v>8</v>
      </c>
      <c r="E31">
        <v>156.66666666666666</v>
      </c>
      <c r="F31">
        <v>3.3663011562589618</v>
      </c>
      <c r="G31">
        <v>0</v>
      </c>
      <c r="H31">
        <v>0</v>
      </c>
      <c r="I31">
        <v>1.5920389814786216</v>
      </c>
      <c r="J31">
        <v>8.5151661535065593E-2</v>
      </c>
      <c r="K31">
        <v>0.16966666666666666</v>
      </c>
      <c r="L31">
        <v>5.2319179188657174E-2</v>
      </c>
      <c r="M31">
        <v>334.39414606060649</v>
      </c>
    </row>
    <row r="32" spans="1:13">
      <c r="A32" s="31" t="s">
        <v>18</v>
      </c>
      <c r="B32">
        <v>4.333333333333333</v>
      </c>
      <c r="C32">
        <v>40.800666666666665</v>
      </c>
      <c r="D32">
        <v>8</v>
      </c>
      <c r="E32">
        <v>128.33333333333334</v>
      </c>
      <c r="F32">
        <v>2.6608916686272526</v>
      </c>
      <c r="G32">
        <v>0</v>
      </c>
      <c r="H32">
        <v>0</v>
      </c>
      <c r="I32">
        <v>1.1999907057422334</v>
      </c>
      <c r="J32">
        <v>6.4664988220983877E-2</v>
      </c>
      <c r="K32">
        <v>0.16943333333333332</v>
      </c>
      <c r="L32">
        <v>4.0808959767152569E-2</v>
      </c>
      <c r="M32">
        <v>418.23930303731157</v>
      </c>
    </row>
    <row r="33" spans="1:13">
      <c r="A33" s="31" t="s">
        <v>6</v>
      </c>
      <c r="B33">
        <v>2.6666666666666665</v>
      </c>
      <c r="C33">
        <v>24.689333333333337</v>
      </c>
      <c r="D33">
        <v>6</v>
      </c>
      <c r="E33">
        <v>128.33333333333334</v>
      </c>
      <c r="F33">
        <v>1.1972807993694072</v>
      </c>
      <c r="G33">
        <v>0</v>
      </c>
      <c r="H33">
        <v>33.333333333333336</v>
      </c>
      <c r="I33">
        <v>1.3437655890047557</v>
      </c>
      <c r="J33">
        <v>7.3950334547490823E-2</v>
      </c>
      <c r="K33">
        <v>0.17643333333333333</v>
      </c>
      <c r="L33">
        <v>4.8133644853564646E-2</v>
      </c>
      <c r="M33">
        <v>280.71445915600685</v>
      </c>
    </row>
    <row r="34" spans="1:13">
      <c r="A34" s="31" t="s">
        <v>59</v>
      </c>
      <c r="B34">
        <v>4.666666666666667</v>
      </c>
      <c r="C34">
        <v>44.022933333333334</v>
      </c>
      <c r="D34">
        <v>8.3333333333333339</v>
      </c>
      <c r="E34">
        <v>146.66666666666666</v>
      </c>
      <c r="F34">
        <v>3.6124203129266426</v>
      </c>
      <c r="G34">
        <v>0</v>
      </c>
      <c r="H34">
        <v>0</v>
      </c>
      <c r="I34" t="e">
        <v>#DIV/0!</v>
      </c>
      <c r="J34" t="e">
        <v>#DIV/0!</v>
      </c>
      <c r="K34" t="e">
        <v>#DIV/0!</v>
      </c>
      <c r="L34" t="e">
        <v>#DIV/0!</v>
      </c>
      <c r="M34" t="e">
        <v>#DIV/0!</v>
      </c>
    </row>
    <row r="35" spans="1:13">
      <c r="A35" s="31" t="s">
        <v>916</v>
      </c>
      <c r="B35">
        <v>4.666666666666667</v>
      </c>
      <c r="C35">
        <v>44.022933333333334</v>
      </c>
      <c r="D35">
        <v>8</v>
      </c>
      <c r="E35">
        <v>123.33333333333333</v>
      </c>
      <c r="F35">
        <v>0.95053711129930984</v>
      </c>
      <c r="G35">
        <v>0</v>
      </c>
      <c r="H35">
        <v>96.666666666666671</v>
      </c>
      <c r="I35" t="e">
        <v>#DIV/0!</v>
      </c>
      <c r="J35" t="e">
        <v>#DIV/0!</v>
      </c>
      <c r="K35" t="e">
        <v>#DIV/0!</v>
      </c>
      <c r="L35" t="e">
        <v>#DIV/0!</v>
      </c>
      <c r="M35" t="e">
        <v>#DIV/0!</v>
      </c>
    </row>
    <row r="36" spans="1:13">
      <c r="A36" s="31" t="s">
        <v>917</v>
      </c>
      <c r="B36">
        <v>3.3333333333333335</v>
      </c>
      <c r="C36">
        <v>31.133866666666666</v>
      </c>
      <c r="D36">
        <v>7</v>
      </c>
      <c r="E36">
        <v>138.33333333333334</v>
      </c>
      <c r="F36">
        <v>1.2204157056934837</v>
      </c>
      <c r="G36">
        <v>0</v>
      </c>
      <c r="H36">
        <v>66.666666666666671</v>
      </c>
      <c r="I36" t="e">
        <v>#DIV/0!</v>
      </c>
      <c r="J36" t="e">
        <v>#DIV/0!</v>
      </c>
      <c r="K36" t="e">
        <v>#DIV/0!</v>
      </c>
      <c r="L36" t="e">
        <v>#DIV/0!</v>
      </c>
      <c r="M36" t="e">
        <v>#DIV/0!</v>
      </c>
    </row>
    <row r="37" spans="1:13">
      <c r="A37" s="31" t="s">
        <v>918</v>
      </c>
      <c r="B37">
        <v>5</v>
      </c>
      <c r="C37">
        <v>47.245200000000004</v>
      </c>
      <c r="D37">
        <v>7.666666666666667</v>
      </c>
      <c r="E37">
        <v>123.33333333333333</v>
      </c>
      <c r="F37">
        <v>0.97394192069405749</v>
      </c>
      <c r="G37">
        <v>0</v>
      </c>
      <c r="H37">
        <v>100</v>
      </c>
      <c r="I37" t="e">
        <v>#DIV/0!</v>
      </c>
      <c r="J37" t="e">
        <v>#DIV/0!</v>
      </c>
      <c r="K37" t="e">
        <v>#DIV/0!</v>
      </c>
      <c r="L37" t="e">
        <v>#DIV/0!</v>
      </c>
      <c r="M37" t="e">
        <v>#DIV/0!</v>
      </c>
    </row>
    <row r="38" spans="1:13">
      <c r="A38" s="31" t="s">
        <v>919</v>
      </c>
      <c r="B38">
        <v>4.333333333333333</v>
      </c>
      <c r="C38">
        <v>40.800666666666672</v>
      </c>
      <c r="D38">
        <v>7.666666666666667</v>
      </c>
      <c r="E38">
        <v>131</v>
      </c>
      <c r="F38">
        <v>2.6700109477957579</v>
      </c>
      <c r="G38">
        <v>0</v>
      </c>
      <c r="H38">
        <v>0</v>
      </c>
      <c r="I38" t="e">
        <v>#DIV/0!</v>
      </c>
      <c r="J38" t="e">
        <v>#DIV/0!</v>
      </c>
      <c r="K38" t="e">
        <v>#DIV/0!</v>
      </c>
      <c r="L38" t="e">
        <v>#DIV/0!</v>
      </c>
      <c r="M38" t="e">
        <v>#DIV/0!</v>
      </c>
    </row>
    <row r="39" spans="1:13">
      <c r="A39" s="31" t="s">
        <v>920</v>
      </c>
      <c r="B39">
        <v>4</v>
      </c>
      <c r="C39">
        <v>37.578400000000002</v>
      </c>
      <c r="D39">
        <v>7.333333333333333</v>
      </c>
      <c r="E39">
        <v>121.66666666666667</v>
      </c>
      <c r="F39">
        <v>0.80233293850815224</v>
      </c>
      <c r="G39">
        <v>0</v>
      </c>
      <c r="H39">
        <v>100</v>
      </c>
      <c r="I39" t="e">
        <v>#DIV/0!</v>
      </c>
      <c r="J39" t="e">
        <v>#DIV/0!</v>
      </c>
      <c r="K39" t="e">
        <v>#DIV/0!</v>
      </c>
      <c r="L39" t="e">
        <v>#DIV/0!</v>
      </c>
      <c r="M39" t="e">
        <v>#DIV/0!</v>
      </c>
    </row>
    <row r="40" spans="1:13">
      <c r="A40" s="31" t="s">
        <v>921</v>
      </c>
      <c r="B40">
        <v>2.6666666666666665</v>
      </c>
      <c r="C40">
        <v>24.689333333333337</v>
      </c>
      <c r="D40">
        <v>5</v>
      </c>
      <c r="E40">
        <v>143.33333333333334</v>
      </c>
      <c r="F40">
        <v>1.6520180494090482</v>
      </c>
      <c r="G40">
        <v>0</v>
      </c>
      <c r="H40">
        <v>100</v>
      </c>
      <c r="I40" t="e">
        <v>#DIV/0!</v>
      </c>
      <c r="J40" t="e">
        <v>#DIV/0!</v>
      </c>
      <c r="K40" t="e">
        <v>#DIV/0!</v>
      </c>
      <c r="L40" t="e">
        <v>#DIV/0!</v>
      </c>
      <c r="M40" t="e">
        <v>#DIV/0!</v>
      </c>
    </row>
    <row r="41" spans="1:13">
      <c r="A41" s="31" t="s">
        <v>922</v>
      </c>
      <c r="B41">
        <v>4.333333333333333</v>
      </c>
      <c r="C41">
        <v>40.800666666666665</v>
      </c>
      <c r="D41">
        <v>7.666666666666667</v>
      </c>
      <c r="E41">
        <v>135</v>
      </c>
      <c r="F41">
        <v>1.6337332373229811</v>
      </c>
      <c r="G41">
        <v>0</v>
      </c>
      <c r="H41">
        <v>60</v>
      </c>
      <c r="I41" t="e">
        <v>#DIV/0!</v>
      </c>
      <c r="J41" t="e">
        <v>#DIV/0!</v>
      </c>
      <c r="K41" t="e">
        <v>#DIV/0!</v>
      </c>
      <c r="L41" t="e">
        <v>#DIV/0!</v>
      </c>
      <c r="M41" t="e">
        <v>#DIV/0!</v>
      </c>
    </row>
    <row r="42" spans="1:13">
      <c r="A42" s="31" t="s">
        <v>923</v>
      </c>
      <c r="B42">
        <v>4</v>
      </c>
      <c r="C42">
        <v>37.578400000000002</v>
      </c>
      <c r="D42">
        <v>7</v>
      </c>
      <c r="E42">
        <v>131.66666666666666</v>
      </c>
      <c r="F42">
        <v>1.2323571672075946</v>
      </c>
      <c r="G42">
        <v>0</v>
      </c>
      <c r="H42">
        <v>60</v>
      </c>
      <c r="I42" t="e">
        <v>#DIV/0!</v>
      </c>
      <c r="J42" t="e">
        <v>#DIV/0!</v>
      </c>
      <c r="K42" t="e">
        <v>#DIV/0!</v>
      </c>
      <c r="L42" t="e">
        <v>#DIV/0!</v>
      </c>
      <c r="M42" t="e">
        <v>#DIV/0!</v>
      </c>
    </row>
    <row r="43" spans="1:13">
      <c r="A43" s="31" t="s">
        <v>924</v>
      </c>
      <c r="B43">
        <v>5</v>
      </c>
      <c r="C43">
        <v>47.245200000000004</v>
      </c>
      <c r="D43">
        <v>7.666666666666667</v>
      </c>
      <c r="E43">
        <v>126.66666666666667</v>
      </c>
      <c r="F43">
        <v>0.77764062000565293</v>
      </c>
      <c r="G43">
        <v>0</v>
      </c>
      <c r="H43">
        <v>66.666666666666671</v>
      </c>
      <c r="I43" t="e">
        <v>#DIV/0!</v>
      </c>
      <c r="J43" t="e">
        <v>#DIV/0!</v>
      </c>
      <c r="K43" t="e">
        <v>#DIV/0!</v>
      </c>
      <c r="L43" t="e">
        <v>#DIV/0!</v>
      </c>
      <c r="M43" t="e">
        <v>#DIV/0!</v>
      </c>
    </row>
    <row r="44" spans="1:13">
      <c r="A44" s="31" t="s">
        <v>899</v>
      </c>
      <c r="B44">
        <v>3.9401709401709404</v>
      </c>
      <c r="C44">
        <v>37.000044444444413</v>
      </c>
      <c r="D44">
        <v>7.1452991452991457</v>
      </c>
      <c r="E44">
        <v>142.85217391304349</v>
      </c>
      <c r="F44">
        <v>2.1575515016950284</v>
      </c>
      <c r="G44">
        <v>0</v>
      </c>
      <c r="H44">
        <v>46.282051282051285</v>
      </c>
      <c r="I44">
        <v>1.3277240550392597</v>
      </c>
      <c r="J44">
        <v>7.3104751973443738E-2</v>
      </c>
      <c r="K44">
        <v>0.17551578947368415</v>
      </c>
      <c r="L44">
        <v>4.6398851017309159E-2</v>
      </c>
      <c r="M44">
        <v>327.31204567744322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6E9EF-36BD-48D9-8F1C-D7D93EEBDD84}">
  <sheetPr>
    <tabColor rgb="FFFF0000"/>
  </sheetPr>
  <dimension ref="A1:P44"/>
  <sheetViews>
    <sheetView tabSelected="1" workbookViewId="0">
      <selection activeCell="C45" sqref="C45"/>
    </sheetView>
  </sheetViews>
  <sheetFormatPr defaultRowHeight="14.5"/>
  <cols>
    <col min="1" max="1" width="25.26953125" bestFit="1" customWidth="1"/>
    <col min="2" max="2" width="24.7265625" style="28" bestFit="1" customWidth="1"/>
    <col min="3" max="3" width="9.7265625" style="3" bestFit="1" customWidth="1"/>
    <col min="4" max="5" width="10.54296875" customWidth="1"/>
    <col min="6" max="6" width="7.7265625" customWidth="1"/>
    <col min="7" max="7" width="8.453125" customWidth="1"/>
    <col min="8" max="8" width="9.36328125" bestFit="1" customWidth="1"/>
    <col min="9" max="9" width="8.81640625" bestFit="1" customWidth="1"/>
    <col min="10" max="10" width="10" bestFit="1" customWidth="1"/>
    <col min="11" max="11" width="9.26953125" style="3" bestFit="1" customWidth="1"/>
    <col min="12" max="12" width="9.36328125" bestFit="1" customWidth="1"/>
    <col min="13" max="13" width="10.453125" customWidth="1"/>
    <col min="14" max="14" width="10" bestFit="1" customWidth="1"/>
    <col min="15" max="15" width="11" customWidth="1"/>
    <col min="16" max="16" width="9.453125" bestFit="1" customWidth="1"/>
  </cols>
  <sheetData>
    <row r="1" spans="1:16" ht="74.5">
      <c r="A1" s="1" t="s">
        <v>30</v>
      </c>
      <c r="B1" s="27" t="s">
        <v>927</v>
      </c>
      <c r="C1" s="2" t="s">
        <v>60</v>
      </c>
      <c r="D1" s="2" t="s">
        <v>891</v>
      </c>
      <c r="E1" s="2" t="s">
        <v>892</v>
      </c>
      <c r="F1" s="2" t="s">
        <v>890</v>
      </c>
      <c r="G1" s="2" t="s">
        <v>929</v>
      </c>
      <c r="H1" s="2" t="s">
        <v>894</v>
      </c>
      <c r="I1" s="2" t="s">
        <v>896</v>
      </c>
      <c r="J1" s="2" t="s">
        <v>895</v>
      </c>
      <c r="K1" s="2" t="s">
        <v>914</v>
      </c>
      <c r="L1" s="2" t="s">
        <v>910</v>
      </c>
      <c r="M1" s="2" t="s">
        <v>911</v>
      </c>
      <c r="N1" s="2" t="s">
        <v>98</v>
      </c>
      <c r="O1" s="2" t="s">
        <v>912</v>
      </c>
      <c r="P1" s="2" t="s">
        <v>913</v>
      </c>
    </row>
    <row r="2" spans="1:16">
      <c r="A2" t="s">
        <v>12</v>
      </c>
      <c r="B2" s="28" t="str">
        <f>_xlfn.XLOOKUP(A2,'Raw data'!C$2:C$41,'Raw data'!F$2:F$41,"")</f>
        <v>BnASSYST-417</v>
      </c>
      <c r="C2" s="28" t="str">
        <f>_xlfn.XLOOKUP(A2,'Raw data'!C$2:C$41,'Raw data'!E$2:E$41,"")</f>
        <v>a-0000405</v>
      </c>
      <c r="D2" s="34">
        <v>4</v>
      </c>
      <c r="E2" s="34">
        <v>37.578400000000002</v>
      </c>
      <c r="F2" s="34">
        <v>7.666666666666667</v>
      </c>
      <c r="G2" s="35">
        <v>148.33333333333334</v>
      </c>
      <c r="H2" s="33">
        <v>1.8584677565233125</v>
      </c>
      <c r="I2">
        <v>0</v>
      </c>
      <c r="J2" s="35">
        <v>53.333333333333336</v>
      </c>
      <c r="K2" s="3" t="str">
        <f>_xlfn.XLOOKUP(A2,'Raw data'!C$2:C$41,'Raw data'!G$2:G$41)</f>
        <v>Y</v>
      </c>
      <c r="L2" s="33">
        <v>1.4513022206324051</v>
      </c>
      <c r="M2" s="43">
        <v>7.8094955284457881E-2</v>
      </c>
      <c r="N2" s="43">
        <v>0.17110000000000003</v>
      </c>
      <c r="O2" s="43">
        <v>5.2319179188657174E-2</v>
      </c>
      <c r="P2" s="35">
        <v>279.35238725490245</v>
      </c>
    </row>
    <row r="3" spans="1:16">
      <c r="A3" t="s">
        <v>8</v>
      </c>
      <c r="B3" s="28" t="str">
        <f>_xlfn.XLOOKUP(A3,'Raw data'!C$2:C$41,'Raw data'!F$2:F$41,"")</f>
        <v>Acacia (commercial seed)</v>
      </c>
      <c r="C3" s="28" t="str">
        <f>_xlfn.XLOOKUP(A3,'Raw data'!C$2:C$41,'Raw data'!E$2:E$41,"")</f>
        <v/>
      </c>
      <c r="D3" s="34">
        <v>4.666666666666667</v>
      </c>
      <c r="E3" s="34">
        <v>44.022933333333334</v>
      </c>
      <c r="F3" s="34">
        <v>8</v>
      </c>
      <c r="G3" s="35">
        <v>148.33333333333334</v>
      </c>
      <c r="H3" s="33">
        <v>4.0694420355991276</v>
      </c>
      <c r="I3">
        <v>0</v>
      </c>
      <c r="J3" s="35">
        <v>0</v>
      </c>
      <c r="K3" s="3" t="str">
        <f>_xlfn.XLOOKUP(A3,'Raw data'!C$2:C$41,'Raw data'!G$2:G$41)</f>
        <v>N</v>
      </c>
      <c r="L3" s="33"/>
      <c r="M3" s="43"/>
      <c r="N3" s="43"/>
      <c r="O3" s="43"/>
      <c r="P3" s="35"/>
    </row>
    <row r="4" spans="1:16">
      <c r="A4" t="s">
        <v>14</v>
      </c>
      <c r="B4" s="28" t="str">
        <f>_xlfn.XLOOKUP(A4,'Raw data'!C$2:C$41,'Raw data'!F$2:F$41,"")</f>
        <v>BnASSYST-001</v>
      </c>
      <c r="C4" s="28" t="str">
        <f>_xlfn.XLOOKUP(A4,'Raw data'!C$2:C$41,'Raw data'!E$2:E$41,"")</f>
        <v>a-0000001</v>
      </c>
      <c r="D4" s="34">
        <v>4.333333333333333</v>
      </c>
      <c r="E4" s="34">
        <v>40.800666666666665</v>
      </c>
      <c r="F4" s="34">
        <v>7.666666666666667</v>
      </c>
      <c r="G4" s="35">
        <v>156.66666666666666</v>
      </c>
      <c r="H4" s="33">
        <v>3.320263958896438</v>
      </c>
      <c r="I4">
        <v>0</v>
      </c>
      <c r="J4" s="35">
        <v>0</v>
      </c>
      <c r="K4" s="3" t="str">
        <f>_xlfn.XLOOKUP(A4,'Raw data'!C$2:C$41,'Raw data'!G$2:G$41)</f>
        <v>N</v>
      </c>
      <c r="L4" s="33"/>
      <c r="M4" s="43"/>
      <c r="N4" s="43"/>
      <c r="O4" s="43"/>
      <c r="P4" s="35"/>
    </row>
    <row r="5" spans="1:16">
      <c r="A5" t="s">
        <v>27</v>
      </c>
      <c r="B5" s="28" t="str">
        <f>_xlfn.XLOOKUP(A5,'Raw data'!C$2:C$41,'Raw data'!F$2:F$41,"")</f>
        <v>BnASSYST-118</v>
      </c>
      <c r="C5" s="28" t="str">
        <f>_xlfn.XLOOKUP(A5,'Raw data'!C$2:C$41,'Raw data'!E$2:E$41,"")</f>
        <v>a-0000118</v>
      </c>
      <c r="D5" s="34">
        <v>4</v>
      </c>
      <c r="E5" s="34">
        <v>37.578400000000002</v>
      </c>
      <c r="F5" s="34">
        <v>7.666666666666667</v>
      </c>
      <c r="G5" s="35">
        <v>158.33333333333334</v>
      </c>
      <c r="H5" s="33">
        <v>2.9135997239724389</v>
      </c>
      <c r="I5">
        <v>0</v>
      </c>
      <c r="J5" s="35">
        <v>93.333333333333329</v>
      </c>
      <c r="K5" s="3" t="str">
        <f>_xlfn.XLOOKUP(A5,'Raw data'!C$2:C$41,'Raw data'!G$2:G$41)</f>
        <v>Y</v>
      </c>
      <c r="L5" s="33">
        <v>1.157816529313332</v>
      </c>
      <c r="M5" s="43">
        <v>6.5067479666482228E-2</v>
      </c>
      <c r="N5" s="43">
        <v>0.17903333333333335</v>
      </c>
      <c r="O5" s="43">
        <v>3.7146617223946618E-2</v>
      </c>
      <c r="P5" s="35">
        <v>341.46068817204196</v>
      </c>
    </row>
    <row r="6" spans="1:16">
      <c r="A6" t="s">
        <v>13</v>
      </c>
      <c r="B6" s="28" t="str">
        <f>_xlfn.XLOOKUP(A6,'Raw data'!C$2:C$41,'Raw data'!F$2:F$41,"")</f>
        <v>BnASSYST-421</v>
      </c>
      <c r="C6" s="28" t="str">
        <f>_xlfn.XLOOKUP(A6,'Raw data'!C$2:C$41,'Raw data'!E$2:E$41,"")</f>
        <v>a-0000409</v>
      </c>
      <c r="D6" s="34">
        <v>4</v>
      </c>
      <c r="E6" s="34">
        <v>37.578400000000002</v>
      </c>
      <c r="F6" s="34">
        <v>6.333333333333333</v>
      </c>
      <c r="G6" s="35">
        <v>155</v>
      </c>
      <c r="H6" s="33">
        <v>1.3252428957557167</v>
      </c>
      <c r="I6">
        <v>0</v>
      </c>
      <c r="J6" s="35">
        <v>66.666666666666671</v>
      </c>
      <c r="K6" s="3" t="str">
        <f>_xlfn.XLOOKUP(A6,'Raw data'!C$2:C$41,'Raw data'!G$2:G$41)</f>
        <v>N</v>
      </c>
      <c r="L6" s="33"/>
      <c r="M6" s="43"/>
      <c r="N6" s="43"/>
      <c r="O6" s="43"/>
      <c r="P6" s="35"/>
    </row>
    <row r="7" spans="1:16">
      <c r="A7" t="s">
        <v>5</v>
      </c>
      <c r="B7" s="28" t="str">
        <f>_xlfn.XLOOKUP(A7,'Raw data'!C$2:C$41,'Raw data'!F$2:F$41,"")</f>
        <v>BnASSYST-510</v>
      </c>
      <c r="C7" s="28" t="str">
        <f>_xlfn.XLOOKUP(A7,'Raw data'!C$2:C$41,'Raw data'!E$2:E$41,"")</f>
        <v/>
      </c>
      <c r="D7" s="34">
        <v>4</v>
      </c>
      <c r="E7" s="34">
        <v>37.578400000000002</v>
      </c>
      <c r="F7" s="34">
        <v>8</v>
      </c>
      <c r="G7" s="35">
        <v>148.33333333333334</v>
      </c>
      <c r="H7" s="33">
        <v>2.5907789013771922</v>
      </c>
      <c r="I7">
        <v>0</v>
      </c>
      <c r="J7" s="35">
        <v>53.333333333333336</v>
      </c>
      <c r="K7" s="3" t="str">
        <f>_xlfn.XLOOKUP(A7,'Raw data'!C$2:C$41,'Raw data'!G$2:G$41)</f>
        <v>N</v>
      </c>
      <c r="L7" s="33"/>
      <c r="M7" s="43"/>
      <c r="N7" s="43"/>
      <c r="O7" s="43"/>
      <c r="P7" s="35"/>
    </row>
    <row r="8" spans="1:16">
      <c r="A8" t="s">
        <v>1</v>
      </c>
      <c r="B8" s="28" t="str">
        <f>_xlfn.XLOOKUP(A8,'Raw data'!C$2:C$41,'Raw data'!F$2:F$41,"")</f>
        <v>BnASSYST-075</v>
      </c>
      <c r="C8" s="28" t="str">
        <f>_xlfn.XLOOKUP(A8,'Raw data'!C$2:C$41,'Raw data'!E$2:E$41,"")</f>
        <v>a-0000075</v>
      </c>
      <c r="D8" s="34">
        <v>1.3333333333333333</v>
      </c>
      <c r="E8" s="34">
        <v>11.800266666666667</v>
      </c>
      <c r="F8" s="34">
        <v>5</v>
      </c>
      <c r="G8" s="35">
        <v>160</v>
      </c>
      <c r="H8" s="33">
        <v>0.86903878331228768</v>
      </c>
      <c r="I8">
        <v>0</v>
      </c>
      <c r="J8" s="35">
        <v>100</v>
      </c>
      <c r="K8" s="3" t="str">
        <f>_xlfn.XLOOKUP(A8,'Raw data'!C$2:C$41,'Raw data'!G$2:G$41)</f>
        <v>N</v>
      </c>
      <c r="L8" s="33"/>
      <c r="M8" s="43"/>
      <c r="N8" s="43"/>
      <c r="O8" s="43"/>
      <c r="P8" s="35"/>
    </row>
    <row r="9" spans="1:16">
      <c r="A9" t="s">
        <v>7</v>
      </c>
      <c r="B9" s="28" t="str">
        <f>_xlfn.XLOOKUP(A9,'Raw data'!C$2:C$41,'Raw data'!F$2:F$41,"")</f>
        <v>BnASSYST-028</v>
      </c>
      <c r="C9" s="28" t="str">
        <f>_xlfn.XLOOKUP(A9,'Raw data'!C$2:C$41,'Raw data'!E$2:E$41,"")</f>
        <v>a-0000028</v>
      </c>
      <c r="D9" s="34">
        <v>3</v>
      </c>
      <c r="E9" s="34">
        <v>27.911600000000004</v>
      </c>
      <c r="F9" s="34">
        <v>7</v>
      </c>
      <c r="G9" s="35">
        <v>160</v>
      </c>
      <c r="H9" s="33">
        <v>2.9314115501105653</v>
      </c>
      <c r="I9">
        <v>0</v>
      </c>
      <c r="J9" s="35">
        <v>0</v>
      </c>
      <c r="K9" s="3" t="str">
        <f>_xlfn.XLOOKUP(A9,'Raw data'!C$2:C$41,'Raw data'!G$2:G$41)</f>
        <v>Y</v>
      </c>
      <c r="L9" s="33">
        <v>1.2967818673905789</v>
      </c>
      <c r="M9" s="43">
        <v>7.3831203776478255E-2</v>
      </c>
      <c r="N9" s="43">
        <v>0.18053333333333332</v>
      </c>
      <c r="O9" s="43">
        <v>4.8656836645451111E-2</v>
      </c>
      <c r="P9" s="35">
        <v>303.36613510583879</v>
      </c>
    </row>
    <row r="10" spans="1:16">
      <c r="A10" t="s">
        <v>23</v>
      </c>
      <c r="B10" s="28" t="str">
        <f>_xlfn.XLOOKUP(A10,'Raw data'!C$2:C$41,'Raw data'!F$2:F$41,"")</f>
        <v>BnASSYST-511</v>
      </c>
      <c r="C10" s="28" t="str">
        <f>_xlfn.XLOOKUP(A10,'Raw data'!C$2:C$41,'Raw data'!E$2:E$41,"")</f>
        <v/>
      </c>
      <c r="D10" s="34">
        <v>5</v>
      </c>
      <c r="E10" s="34">
        <v>47.245200000000004</v>
      </c>
      <c r="F10" s="34">
        <v>8</v>
      </c>
      <c r="G10" s="35">
        <v>135</v>
      </c>
      <c r="H10" s="33">
        <v>2.9520437053399835</v>
      </c>
      <c r="I10">
        <v>0</v>
      </c>
      <c r="J10" s="35">
        <v>33.333333333333336</v>
      </c>
      <c r="K10" s="3" t="str">
        <f>_xlfn.XLOOKUP(A10,'Raw data'!C$2:C$41,'Raw data'!G$2:G$41)</f>
        <v>Y</v>
      </c>
      <c r="L10" s="33">
        <v>1.3912212296152147</v>
      </c>
      <c r="M10" s="43">
        <v>7.1641933882918479E-2</v>
      </c>
      <c r="N10" s="43">
        <v>0.16444999999999999</v>
      </c>
      <c r="O10" s="43">
        <v>4.3163322830642177E-2</v>
      </c>
      <c r="P10" s="35">
        <v>330.88323588709693</v>
      </c>
    </row>
    <row r="11" spans="1:16">
      <c r="A11" t="s">
        <v>2</v>
      </c>
      <c r="B11" s="28" t="str">
        <f>_xlfn.XLOOKUP(A11,'Raw data'!C$2:C$41,'Raw data'!F$2:F$41,"")</f>
        <v>Cyt P450.C4a(1411 to 1447)</v>
      </c>
      <c r="C11" s="28" t="str">
        <f>_xlfn.XLOOKUP(A11,'Raw data'!C$2:C$41,'Raw data'!E$2:E$41,"")</f>
        <v/>
      </c>
      <c r="D11" s="34">
        <v>3.6666666666666665</v>
      </c>
      <c r="E11" s="34">
        <v>34.356133333333339</v>
      </c>
      <c r="F11" s="34">
        <v>6.333333333333333</v>
      </c>
      <c r="G11" s="35">
        <v>133.33333333333334</v>
      </c>
      <c r="H11" s="33">
        <v>1.2154451940684765</v>
      </c>
      <c r="I11">
        <v>0</v>
      </c>
      <c r="J11" s="35">
        <v>66.666666666666671</v>
      </c>
      <c r="K11" s="3" t="str">
        <f>_xlfn.XLOOKUP(A11,'Raw data'!C$2:C$41,'Raw data'!G$2:G$41)</f>
        <v>N</v>
      </c>
      <c r="L11" s="33"/>
      <c r="M11" s="43"/>
      <c r="N11" s="43"/>
      <c r="O11" s="43"/>
      <c r="P11" s="35"/>
    </row>
    <row r="12" spans="1:16">
      <c r="A12" t="s">
        <v>24</v>
      </c>
      <c r="B12" s="28" t="str">
        <f>_xlfn.XLOOKUP(A12,'Raw data'!C$2:C$41,'Raw data'!F$2:F$41,"")</f>
        <v>BnASSYST-138</v>
      </c>
      <c r="C12" s="28" t="str">
        <f>_xlfn.XLOOKUP(A12,'Raw data'!C$2:C$41,'Raw data'!E$2:E$41,"")</f>
        <v>a-0000138</v>
      </c>
      <c r="D12" s="34">
        <v>4.666666666666667</v>
      </c>
      <c r="E12" s="34">
        <v>44.022933333333334</v>
      </c>
      <c r="F12" s="34">
        <v>7.666666666666667</v>
      </c>
      <c r="G12" s="35">
        <v>161.66666666666666</v>
      </c>
      <c r="H12" s="33">
        <v>2.3310997272749412</v>
      </c>
      <c r="I12">
        <v>0</v>
      </c>
      <c r="J12" s="35">
        <v>46.666666666666664</v>
      </c>
      <c r="K12" s="3" t="str">
        <f>_xlfn.XLOOKUP(A12,'Raw data'!C$2:C$41,'Raw data'!G$2:G$41)</f>
        <v>Y</v>
      </c>
      <c r="L12" s="33">
        <v>1.4652800218211637</v>
      </c>
      <c r="M12" s="43">
        <v>7.4693319211148954E-2</v>
      </c>
      <c r="N12" s="43">
        <v>0.16290000000000002</v>
      </c>
      <c r="O12" s="43">
        <v>4.2378535142812458E-2</v>
      </c>
      <c r="P12" s="35">
        <v>414.38355914529706</v>
      </c>
    </row>
    <row r="13" spans="1:16">
      <c r="A13" t="s">
        <v>15</v>
      </c>
      <c r="B13" s="28" t="str">
        <f>_xlfn.XLOOKUP(A13,'Raw data'!C$2:C$41,'Raw data'!F$2:F$41,"")</f>
        <v>BnASSYST-193</v>
      </c>
      <c r="C13" s="28" t="str">
        <f>_xlfn.XLOOKUP(A13,'Raw data'!C$2:C$41,'Raw data'!E$2:E$41,"")</f>
        <v>a-0000193</v>
      </c>
      <c r="D13" s="34">
        <v>1</v>
      </c>
      <c r="E13" s="34">
        <v>8.5779999999999994</v>
      </c>
      <c r="F13" s="34">
        <v>2.3333333333333335</v>
      </c>
      <c r="G13" s="35">
        <v>135</v>
      </c>
      <c r="H13" s="33">
        <v>1.7625983283789193</v>
      </c>
      <c r="I13">
        <v>0</v>
      </c>
      <c r="J13" s="35">
        <v>30</v>
      </c>
      <c r="K13" s="3" t="str">
        <f>_xlfn.XLOOKUP(A13,'Raw data'!C$2:C$41,'Raw data'!G$2:G$41)</f>
        <v>Y</v>
      </c>
      <c r="L13" s="33">
        <v>1.1399281833952966</v>
      </c>
      <c r="M13" s="43">
        <v>6.7291306377896098E-2</v>
      </c>
      <c r="N13" s="43">
        <v>0.18843333333333331</v>
      </c>
      <c r="O13" s="43">
        <v>3.0868315721307688E-2</v>
      </c>
      <c r="P13" s="35">
        <v>396.39292727272931</v>
      </c>
    </row>
    <row r="14" spans="1:16">
      <c r="A14" t="s">
        <v>0</v>
      </c>
      <c r="B14" s="28" t="str">
        <f>_xlfn.XLOOKUP(A14,'Raw data'!C$2:C$41,'Raw data'!F$2:F$41,"")</f>
        <v>Elgar</v>
      </c>
      <c r="C14" s="28" t="str">
        <f>_xlfn.XLOOKUP(A14,'Raw data'!C$2:C$41,'Raw data'!E$2:E$41,"")</f>
        <v/>
      </c>
      <c r="D14" s="34">
        <v>4</v>
      </c>
      <c r="E14" s="34">
        <v>37.578400000000002</v>
      </c>
      <c r="F14" s="34">
        <v>7</v>
      </c>
      <c r="G14" s="35">
        <v>155</v>
      </c>
      <c r="H14" s="33">
        <v>3.8410154921052357</v>
      </c>
      <c r="I14">
        <v>0</v>
      </c>
      <c r="J14" s="35">
        <v>0</v>
      </c>
      <c r="K14" s="3" t="str">
        <f>_xlfn.XLOOKUP(A14,'Raw data'!C$2:C$41,'Raw data'!G$2:G$41)</f>
        <v>Y</v>
      </c>
      <c r="L14" s="33">
        <v>1.254263744677691</v>
      </c>
      <c r="M14" s="43">
        <v>6.9343212266496049E-2</v>
      </c>
      <c r="N14" s="43">
        <v>0.17629999999999998</v>
      </c>
      <c r="O14" s="43">
        <v>4.2378535142812347E-2</v>
      </c>
      <c r="P14" s="35">
        <v>645.96834918479942</v>
      </c>
    </row>
    <row r="15" spans="1:16">
      <c r="A15" t="s">
        <v>20</v>
      </c>
      <c r="B15" s="28" t="str">
        <f>_xlfn.XLOOKUP(A15,'Raw data'!C$2:C$41,'Raw data'!F$2:F$41,"")</f>
        <v>BnASSYST-017</v>
      </c>
      <c r="C15" s="28" t="str">
        <f>_xlfn.XLOOKUP(A15,'Raw data'!C$2:C$41,'Raw data'!E$2:E$41,"")</f>
        <v>a-0000017</v>
      </c>
      <c r="D15" s="34">
        <v>5</v>
      </c>
      <c r="E15" s="34">
        <v>47.245200000000004</v>
      </c>
      <c r="F15" s="34">
        <v>8.6666666666666661</v>
      </c>
      <c r="G15" s="35">
        <v>153.33333333333334</v>
      </c>
      <c r="H15" s="33">
        <v>2.8815647562834621</v>
      </c>
      <c r="I15">
        <v>0</v>
      </c>
      <c r="J15" s="35">
        <v>26.666666666666668</v>
      </c>
      <c r="K15" s="3" t="str">
        <f>_xlfn.XLOOKUP(A15,'Raw data'!C$2:C$41,'Raw data'!G$2:G$41)</f>
        <v>Y</v>
      </c>
      <c r="L15" s="33">
        <v>1.6714899975684705</v>
      </c>
      <c r="M15" s="43">
        <v>9.2074378367771159E-2</v>
      </c>
      <c r="N15" s="43">
        <v>0.17426666666666665</v>
      </c>
      <c r="O15" s="43">
        <v>5.5981521731863298E-2</v>
      </c>
      <c r="P15" s="35">
        <v>312.5376647668075</v>
      </c>
    </row>
    <row r="16" spans="1:16">
      <c r="A16" t="s">
        <v>26</v>
      </c>
      <c r="B16" s="28" t="str">
        <f>_xlfn.XLOOKUP(A16,'Raw data'!C$2:C$41,'Raw data'!F$2:F$41,"")</f>
        <v>BnASSYST-403</v>
      </c>
      <c r="C16" s="28" t="str">
        <f>_xlfn.XLOOKUP(A16,'Raw data'!C$2:C$41,'Raw data'!E$2:E$41,"")</f>
        <v>a-0000391</v>
      </c>
      <c r="D16" s="34">
        <v>4</v>
      </c>
      <c r="E16" s="34">
        <v>37.578400000000002</v>
      </c>
      <c r="F16" s="34">
        <v>8</v>
      </c>
      <c r="G16" s="35">
        <v>145</v>
      </c>
      <c r="H16" s="33">
        <v>2.745604082527159</v>
      </c>
      <c r="I16">
        <v>0</v>
      </c>
      <c r="J16" s="35">
        <v>10</v>
      </c>
      <c r="K16" s="3" t="str">
        <f>_xlfn.XLOOKUP(A16,'Raw data'!C$2:C$41,'Raw data'!G$2:G$41)</f>
        <v>Y</v>
      </c>
      <c r="L16" s="33">
        <v>1.0869698731136705</v>
      </c>
      <c r="M16" s="43">
        <v>6.4623969984499971E-2</v>
      </c>
      <c r="N16" s="43">
        <v>0.18920000000000001</v>
      </c>
      <c r="O16" s="43">
        <v>3.6100233640173354E-2</v>
      </c>
      <c r="P16" s="35">
        <v>301.09773913043597</v>
      </c>
    </row>
    <row r="17" spans="1:16">
      <c r="A17" t="s">
        <v>10</v>
      </c>
      <c r="B17" s="28" t="str">
        <f>_xlfn.XLOOKUP(A17,'Raw data'!C$2:C$41,'Raw data'!F$2:F$41,"")</f>
        <v>BnASSYST-410</v>
      </c>
      <c r="C17" s="28" t="str">
        <f>_xlfn.XLOOKUP(A17,'Raw data'!C$2:C$41,'Raw data'!E$2:E$41,"")</f>
        <v>a-0000398</v>
      </c>
      <c r="D17" s="34">
        <v>4.333333333333333</v>
      </c>
      <c r="E17" s="34">
        <v>40.800666666666665</v>
      </c>
      <c r="F17" s="34">
        <v>8</v>
      </c>
      <c r="G17" s="35">
        <v>143.33333333333334</v>
      </c>
      <c r="H17" s="33">
        <v>2.3179816370733821</v>
      </c>
      <c r="I17">
        <v>0</v>
      </c>
      <c r="J17" s="35">
        <v>0</v>
      </c>
      <c r="K17" s="3" t="str">
        <f>_xlfn.XLOOKUP(A17,'Raw data'!C$2:C$41,'Raw data'!G$2:G$41)</f>
        <v>N</v>
      </c>
      <c r="L17" s="33"/>
      <c r="M17" s="43"/>
      <c r="N17" s="43"/>
      <c r="O17" s="43"/>
      <c r="P17" s="35"/>
    </row>
    <row r="18" spans="1:16">
      <c r="A18" t="s">
        <v>17</v>
      </c>
      <c r="B18" s="28" t="str">
        <f>_xlfn.XLOOKUP(A18,'Raw data'!C$2:C$41,'Raw data'!F$2:F$41,"")</f>
        <v>BnASSYST-405</v>
      </c>
      <c r="C18" s="28" t="str">
        <f>_xlfn.XLOOKUP(A18,'Raw data'!C$2:C$41,'Raw data'!E$2:E$41,"")</f>
        <v>a-0000393</v>
      </c>
      <c r="D18" s="34">
        <v>3.3333333333333335</v>
      </c>
      <c r="E18" s="34">
        <v>31.133866666666666</v>
      </c>
      <c r="F18" s="34">
        <v>7.333333333333333</v>
      </c>
      <c r="G18" s="35">
        <v>151.66666666666666</v>
      </c>
      <c r="H18" s="33">
        <v>2.7309095028012051</v>
      </c>
      <c r="I18">
        <v>0</v>
      </c>
      <c r="J18" s="35">
        <v>40</v>
      </c>
      <c r="K18" s="3" t="str">
        <f>_xlfn.XLOOKUP(A18,'Raw data'!C$2:C$41,'Raw data'!G$2:G$41)</f>
        <v>Y</v>
      </c>
      <c r="L18" s="33">
        <v>1.1890131478840484</v>
      </c>
      <c r="M18" s="43">
        <v>6.2820684835404525E-2</v>
      </c>
      <c r="N18" s="43">
        <v>0.16769999999999999</v>
      </c>
      <c r="O18" s="43">
        <v>4.1855343350925715E-2</v>
      </c>
      <c r="P18" s="35">
        <v>277.45402916179404</v>
      </c>
    </row>
    <row r="19" spans="1:16">
      <c r="A19" t="s">
        <v>19</v>
      </c>
      <c r="B19" s="28" t="str">
        <f>_xlfn.XLOOKUP(A19,'Raw data'!C$2:C$41,'Raw data'!F$2:F$41,"")</f>
        <v>BnASSYST-033</v>
      </c>
      <c r="C19" s="28" t="str">
        <f>_xlfn.XLOOKUP(A19,'Raw data'!C$2:C$41,'Raw data'!E$2:E$41,"")</f>
        <v>a-0000033</v>
      </c>
      <c r="D19" s="34">
        <v>5</v>
      </c>
      <c r="E19" s="34">
        <v>47.245200000000004</v>
      </c>
      <c r="F19" s="34">
        <v>8.6666666666666661</v>
      </c>
      <c r="G19" s="35">
        <v>155</v>
      </c>
      <c r="H19" s="33">
        <v>3.3164491711181099</v>
      </c>
      <c r="I19">
        <v>0</v>
      </c>
      <c r="J19" s="35">
        <v>0</v>
      </c>
      <c r="K19" s="3" t="str">
        <f>_xlfn.XLOOKUP(A19,'Raw data'!C$2:C$41,'Raw data'!G$2:G$41)</f>
        <v>Y</v>
      </c>
      <c r="L19" s="33">
        <v>1.9087087137140273</v>
      </c>
      <c r="M19" s="43">
        <v>0.10260397941374273</v>
      </c>
      <c r="N19" s="43">
        <v>0.16863333333333333</v>
      </c>
      <c r="O19" s="43">
        <v>5.7551097107522965E-2</v>
      </c>
      <c r="P19" s="35">
        <v>324.89897907925416</v>
      </c>
    </row>
    <row r="20" spans="1:16">
      <c r="A20" t="s">
        <v>4</v>
      </c>
      <c r="B20" s="28" t="str">
        <f>_xlfn.XLOOKUP(A20,'Raw data'!C$2:C$41,'Raw data'!F$2:F$41,"")</f>
        <v>BnASSYST-112</v>
      </c>
      <c r="C20" s="28" t="str">
        <f>_xlfn.XLOOKUP(A20,'Raw data'!C$2:C$41,'Raw data'!E$2:E$41,"")</f>
        <v>a-0000112</v>
      </c>
      <c r="D20" s="34">
        <v>4.333333333333333</v>
      </c>
      <c r="E20" s="34">
        <v>40.800666666666672</v>
      </c>
      <c r="F20" s="34">
        <v>7.666666666666667</v>
      </c>
      <c r="G20" s="35">
        <v>141.66666666666666</v>
      </c>
      <c r="H20" s="33">
        <v>2.0684473861375299</v>
      </c>
      <c r="I20">
        <v>0</v>
      </c>
      <c r="J20" s="35">
        <v>100</v>
      </c>
      <c r="K20" s="3" t="str">
        <f>_xlfn.XLOOKUP(A20,'Raw data'!C$2:C$41,'Raw data'!G$2:G$41)</f>
        <v>N</v>
      </c>
      <c r="L20" s="33"/>
      <c r="M20" s="43"/>
      <c r="N20" s="43"/>
      <c r="O20" s="43"/>
      <c r="P20" s="35"/>
    </row>
    <row r="21" spans="1:16">
      <c r="A21" t="s">
        <v>22</v>
      </c>
      <c r="B21" s="28" t="str">
        <f>_xlfn.XLOOKUP(A21,'Raw data'!C$2:C$41,'Raw data'!F$2:F$41,"")</f>
        <v>BnASSYST-117</v>
      </c>
      <c r="C21" s="28" t="str">
        <f>_xlfn.XLOOKUP(A21,'Raw data'!C$2:C$41,'Raw data'!E$2:E$41,"")</f>
        <v>a-0000117</v>
      </c>
      <c r="D21" s="34">
        <v>4.666666666666667</v>
      </c>
      <c r="E21" s="34">
        <v>44.022933333333334</v>
      </c>
      <c r="F21" s="34">
        <v>8.3333333333333339</v>
      </c>
      <c r="G21" s="35">
        <v>126.66666666666667</v>
      </c>
      <c r="H21" s="33">
        <v>1.4273151095081207</v>
      </c>
      <c r="I21">
        <v>0</v>
      </c>
      <c r="J21" s="35">
        <v>63.333333333333336</v>
      </c>
      <c r="K21" s="3" t="str">
        <f>_xlfn.XLOOKUP(A21,'Raw data'!C$2:C$41,'Raw data'!G$2:G$41)</f>
        <v>Y</v>
      </c>
      <c r="L21" s="33">
        <v>1.3490554242549837</v>
      </c>
      <c r="M21" s="43">
        <v>7.5539948168779791E-2</v>
      </c>
      <c r="N21" s="43">
        <v>0.17906666666666668</v>
      </c>
      <c r="O21" s="43">
        <v>5.0749603812997569E-2</v>
      </c>
      <c r="P21" s="35">
        <v>273.80478809523783</v>
      </c>
    </row>
    <row r="22" spans="1:16">
      <c r="A22" t="s">
        <v>11</v>
      </c>
      <c r="B22" s="28" t="str">
        <f>_xlfn.XLOOKUP(A22,'Raw data'!C$2:C$41,'Raw data'!F$2:F$41,"")</f>
        <v>BnASSYST-080</v>
      </c>
      <c r="C22" s="28" t="str">
        <f>_xlfn.XLOOKUP(A22,'Raw data'!C$2:C$41,'Raw data'!E$2:E$41,"")</f>
        <v>a-0000080</v>
      </c>
      <c r="D22" s="34">
        <v>4.333333333333333</v>
      </c>
      <c r="E22" s="34">
        <v>40.800666666666672</v>
      </c>
      <c r="F22" s="34">
        <v>7.333333333333333</v>
      </c>
      <c r="G22" s="35">
        <v>146.66666666666666</v>
      </c>
      <c r="H22" s="33">
        <v>2.2016827449000442</v>
      </c>
      <c r="I22">
        <v>0</v>
      </c>
      <c r="J22" s="35">
        <v>53.333333333333336</v>
      </c>
      <c r="K22" s="3" t="str">
        <f>_xlfn.XLOOKUP(A22,'Raw data'!C$2:C$41,'Raw data'!G$2:G$41)</f>
        <v>Y</v>
      </c>
      <c r="L22" s="33">
        <v>0.91401428157374964</v>
      </c>
      <c r="M22" s="43">
        <v>5.0222488082671803E-2</v>
      </c>
      <c r="N22" s="43">
        <v>0.17506666666666662</v>
      </c>
      <c r="O22" s="43">
        <v>3.3484274680740604E-2</v>
      </c>
      <c r="P22" s="35">
        <v>288.1069550747506</v>
      </c>
    </row>
    <row r="23" spans="1:16">
      <c r="A23" t="s">
        <v>21</v>
      </c>
      <c r="B23" s="28" t="str">
        <f>_xlfn.XLOOKUP(A23,'Raw data'!C$2:C$41,'Raw data'!F$2:F$41,"")</f>
        <v>BnASSYST-430</v>
      </c>
      <c r="C23" s="28" t="str">
        <f>_xlfn.XLOOKUP(A23,'Raw data'!C$2:C$41,'Raw data'!E$2:E$41,"")</f>
        <v>a-0000418</v>
      </c>
      <c r="D23" s="34">
        <v>4.333333333333333</v>
      </c>
      <c r="E23" s="34">
        <v>40.800666666666665</v>
      </c>
      <c r="F23" s="34">
        <v>7</v>
      </c>
      <c r="G23" s="35">
        <v>132.5</v>
      </c>
      <c r="H23" s="33">
        <v>0.89771736598037588</v>
      </c>
      <c r="I23">
        <v>0</v>
      </c>
      <c r="J23" s="35">
        <v>100</v>
      </c>
      <c r="K23" s="3" t="str">
        <f>_xlfn.XLOOKUP(A23,'Raw data'!C$2:C$41,'Raw data'!G$2:G$41)</f>
        <v>N</v>
      </c>
      <c r="L23" s="33"/>
      <c r="M23" s="43"/>
      <c r="N23" s="43"/>
      <c r="O23" s="43"/>
      <c r="P23" s="35"/>
    </row>
    <row r="24" spans="1:16">
      <c r="A24" t="s">
        <v>25</v>
      </c>
      <c r="B24" s="28" t="str">
        <f>_xlfn.XLOOKUP(A24,'Raw data'!C$2:C$41,'Raw data'!F$2:F$41,"")</f>
        <v>BnASSYST-413</v>
      </c>
      <c r="C24" s="28" t="str">
        <f>_xlfn.XLOOKUP(A24,'Raw data'!C$2:C$41,'Raw data'!E$2:E$41,"")</f>
        <v>a-0000401</v>
      </c>
      <c r="D24" s="34">
        <v>1.3333333333333333</v>
      </c>
      <c r="E24" s="34">
        <v>11.800266666666667</v>
      </c>
      <c r="F24" s="34">
        <v>3</v>
      </c>
      <c r="G24" s="35">
        <v>145</v>
      </c>
      <c r="H24" s="33">
        <v>2.2126743011277252</v>
      </c>
      <c r="I24">
        <v>0</v>
      </c>
      <c r="J24" s="35">
        <v>50</v>
      </c>
      <c r="K24" s="3" t="str">
        <f>_xlfn.XLOOKUP(A24,'Raw data'!C$2:C$41,'Raw data'!G$2:G$41)</f>
        <v>Y</v>
      </c>
      <c r="L24" s="33">
        <v>1.2298178697976869</v>
      </c>
      <c r="M24" s="43">
        <v>7.289563221422668E-2</v>
      </c>
      <c r="N24" s="43">
        <v>0.18886666666666665</v>
      </c>
      <c r="O24" s="43">
        <v>5.6504713523749868E-2</v>
      </c>
      <c r="P24" s="35">
        <v>217.27030480480457</v>
      </c>
    </row>
    <row r="25" spans="1:16">
      <c r="A25" t="s">
        <v>16</v>
      </c>
      <c r="B25" s="28" t="str">
        <f>_xlfn.XLOOKUP(A25,'Raw data'!C$2:C$41,'Raw data'!F$2:F$41,"")</f>
        <v>BnASSYST-082</v>
      </c>
      <c r="C25" s="28" t="str">
        <f>_xlfn.XLOOKUP(A25,'Raw data'!C$2:C$41,'Raw data'!E$2:E$41,"")</f>
        <v>a-0000082</v>
      </c>
      <c r="D25" s="34">
        <v>3</v>
      </c>
      <c r="E25" s="34">
        <v>27.911600000000004</v>
      </c>
      <c r="F25" s="34">
        <v>6.666666666666667</v>
      </c>
      <c r="G25" s="35">
        <v>143.33333333333334</v>
      </c>
      <c r="H25" s="33">
        <v>2.8482992349951135</v>
      </c>
      <c r="I25">
        <v>0</v>
      </c>
      <c r="J25" s="35">
        <v>0</v>
      </c>
      <c r="K25" s="3" t="str">
        <f>_xlfn.XLOOKUP(A25,'Raw data'!C$2:C$41,'Raw data'!G$2:G$41)</f>
        <v>Y</v>
      </c>
      <c r="L25" s="33">
        <v>1.245415472774126</v>
      </c>
      <c r="M25" s="43">
        <v>7.1889429760070442E-2</v>
      </c>
      <c r="N25" s="43">
        <v>0.18436666666666668</v>
      </c>
      <c r="O25" s="43">
        <v>4.4994494102245208E-2</v>
      </c>
      <c r="P25" s="35">
        <v>284.60694153790519</v>
      </c>
    </row>
    <row r="26" spans="1:16">
      <c r="A26" t="s">
        <v>3</v>
      </c>
      <c r="B26" s="28" t="str">
        <f>_xlfn.XLOOKUP(A26,'Raw data'!C$2:C$41,'Raw data'!F$2:F$41,"")</f>
        <v>BnASSYST-432</v>
      </c>
      <c r="C26" s="28" t="str">
        <f>_xlfn.XLOOKUP(A26,'Raw data'!C$2:C$41,'Raw data'!E$2:E$41,"")</f>
        <v>a-0000420</v>
      </c>
      <c r="D26" s="34">
        <v>4.666666666666667</v>
      </c>
      <c r="E26" s="34">
        <v>44.022933333333334</v>
      </c>
      <c r="F26" s="34">
        <v>6.666666666666667</v>
      </c>
      <c r="G26" s="35">
        <v>140</v>
      </c>
      <c r="H26" s="33">
        <v>0.95921273756716785</v>
      </c>
      <c r="I26">
        <v>0</v>
      </c>
      <c r="J26" s="35">
        <v>100</v>
      </c>
      <c r="K26" s="3" t="str">
        <f>_xlfn.XLOOKUP(A26,'Raw data'!C$2:C$41,'Raw data'!G$2:G$41)</f>
        <v>Y</v>
      </c>
      <c r="L26" s="33">
        <v>1.1659062254378405</v>
      </c>
      <c r="M26" s="43">
        <v>6.181919110737525E-2</v>
      </c>
      <c r="N26" s="43">
        <v>0.16949999999999998</v>
      </c>
      <c r="O26" s="43">
        <v>4.6040877686018361E-2</v>
      </c>
      <c r="P26" s="35">
        <v>264.28276513409975</v>
      </c>
    </row>
    <row r="27" spans="1:16">
      <c r="A27" t="s">
        <v>9</v>
      </c>
      <c r="B27" s="28" t="str">
        <f>_xlfn.XLOOKUP(A27,'Raw data'!C$2:C$41,'Raw data'!F$2:F$41,"")</f>
        <v>BnASSYST-014</v>
      </c>
      <c r="C27" s="28" t="str">
        <f>_xlfn.XLOOKUP(A27,'Raw data'!C$2:C$41,'Raw data'!E$2:E$41,"")</f>
        <v>a-0000014</v>
      </c>
      <c r="D27" s="34">
        <v>4.666666666666667</v>
      </c>
      <c r="E27" s="34">
        <v>44.022933333333334</v>
      </c>
      <c r="F27" s="34">
        <v>8</v>
      </c>
      <c r="G27" s="35">
        <v>146.66666666666666</v>
      </c>
      <c r="H27" s="33">
        <v>2.8452430696875144</v>
      </c>
      <c r="I27">
        <v>0</v>
      </c>
      <c r="J27" s="35">
        <v>0</v>
      </c>
      <c r="K27" s="3" t="str">
        <f>_xlfn.XLOOKUP(A27,'Raw data'!C$2:C$41,'Raw data'!G$2:G$41)</f>
        <v>N</v>
      </c>
      <c r="L27" s="33"/>
      <c r="M27" s="43"/>
      <c r="N27" s="43"/>
      <c r="O27" s="43"/>
      <c r="P27" s="35"/>
    </row>
    <row r="28" spans="1:16">
      <c r="A28" t="s">
        <v>29</v>
      </c>
      <c r="B28" s="28" t="str">
        <f>_xlfn.XLOOKUP(A28,'Raw data'!C$2:C$41,'Raw data'!F$2:F$41,"")</f>
        <v>BnASSYST-046</v>
      </c>
      <c r="C28" s="28" t="str">
        <f>_xlfn.XLOOKUP(A28,'Raw data'!C$2:C$41,'Raw data'!E$2:E$41,"")</f>
        <v>a-0000046</v>
      </c>
      <c r="D28" s="34">
        <v>3.6666666666666665</v>
      </c>
      <c r="E28" s="34">
        <v>34.356133333333339</v>
      </c>
      <c r="F28" s="34">
        <v>7.333333333333333</v>
      </c>
      <c r="G28" s="35">
        <v>153.33333333333334</v>
      </c>
      <c r="H28" s="33">
        <v>2.587754883289342</v>
      </c>
      <c r="I28">
        <v>0</v>
      </c>
      <c r="J28" s="35">
        <v>65</v>
      </c>
      <c r="K28" s="3" t="str">
        <f>_xlfn.XLOOKUP(A28,'Raw data'!C$2:C$41,'Raw data'!G$2:G$41)</f>
        <v>Y</v>
      </c>
      <c r="L28" s="33">
        <v>1.3623639585035605</v>
      </c>
      <c r="M28" s="43">
        <v>7.7733482075443436E-2</v>
      </c>
      <c r="N28" s="43">
        <v>0.18079999999999999</v>
      </c>
      <c r="O28" s="43">
        <v>5.8597480691296111E-2</v>
      </c>
      <c r="P28" s="35">
        <v>240.73974885902624</v>
      </c>
    </row>
    <row r="29" spans="1:16">
      <c r="A29" t="s">
        <v>28</v>
      </c>
      <c r="B29" s="28" t="str">
        <f>_xlfn.XLOOKUP(A29,'Raw data'!C$2:C$41,'Raw data'!F$2:F$41,"")</f>
        <v>BnASSYST-527</v>
      </c>
      <c r="C29" s="28" t="str">
        <f>_xlfn.XLOOKUP(A29,'Raw data'!C$2:C$41,'Raw data'!E$2:E$41,"")</f>
        <v/>
      </c>
      <c r="D29" s="34">
        <v>4.666666666666667</v>
      </c>
      <c r="E29" s="34">
        <v>44.022933333333334</v>
      </c>
      <c r="F29" s="34">
        <v>8</v>
      </c>
      <c r="G29" s="35">
        <v>156.66666666666666</v>
      </c>
      <c r="H29" s="33">
        <v>3.3663011562589618</v>
      </c>
      <c r="I29">
        <v>0</v>
      </c>
      <c r="J29" s="35">
        <v>0</v>
      </c>
      <c r="K29" s="3" t="str">
        <f>_xlfn.XLOOKUP(A29,'Raw data'!C$2:C$41,'Raw data'!G$2:G$41)</f>
        <v>Y</v>
      </c>
      <c r="L29" s="33">
        <v>1.5920389814786216</v>
      </c>
      <c r="M29" s="43">
        <v>8.5151661535065593E-2</v>
      </c>
      <c r="N29" s="43">
        <v>0.16966666666666666</v>
      </c>
      <c r="O29" s="43">
        <v>5.2319179188657174E-2</v>
      </c>
      <c r="P29" s="35">
        <v>334.39414606060649</v>
      </c>
    </row>
    <row r="30" spans="1:16">
      <c r="A30" t="s">
        <v>18</v>
      </c>
      <c r="B30" s="28" t="str">
        <f>_xlfn.XLOOKUP(A30,'Raw data'!C$2:C$41,'Raw data'!F$2:F$41,"")</f>
        <v>BnASSYST-054</v>
      </c>
      <c r="C30" s="28" t="str">
        <f>_xlfn.XLOOKUP(A30,'Raw data'!C$2:C$41,'Raw data'!E$2:E$41,"")</f>
        <v>a-0000054</v>
      </c>
      <c r="D30" s="34">
        <v>4.333333333333333</v>
      </c>
      <c r="E30" s="34">
        <v>40.800666666666665</v>
      </c>
      <c r="F30" s="34">
        <v>8</v>
      </c>
      <c r="G30" s="35">
        <v>128.33333333333334</v>
      </c>
      <c r="H30" s="33">
        <v>2.6608916686272526</v>
      </c>
      <c r="I30">
        <v>0</v>
      </c>
      <c r="J30" s="35">
        <v>0</v>
      </c>
      <c r="K30" s="3" t="str">
        <f>_xlfn.XLOOKUP(A30,'Raw data'!C$2:C$41,'Raw data'!G$2:G$41)</f>
        <v>Y</v>
      </c>
      <c r="L30" s="33">
        <v>1.1999907057422334</v>
      </c>
      <c r="M30" s="43">
        <v>6.4664988220983877E-2</v>
      </c>
      <c r="N30" s="43">
        <v>0.16943333333333332</v>
      </c>
      <c r="O30" s="43">
        <v>4.0808959767152569E-2</v>
      </c>
      <c r="P30" s="35">
        <v>418.23930303731157</v>
      </c>
    </row>
    <row r="31" spans="1:16">
      <c r="A31" t="s">
        <v>6</v>
      </c>
      <c r="B31" s="28" t="str">
        <f>_xlfn.XLOOKUP(A31,'Raw data'!C$2:C$41,'Raw data'!F$2:F$41,"")</f>
        <v>BnASSYST-224</v>
      </c>
      <c r="C31" s="28" t="str">
        <f>_xlfn.XLOOKUP(A31,'Raw data'!C$2:C$41,'Raw data'!E$2:E$41,"")</f>
        <v>a-0000224</v>
      </c>
      <c r="D31" s="34">
        <v>2.6666666666666665</v>
      </c>
      <c r="E31" s="34">
        <v>24.689333333333337</v>
      </c>
      <c r="F31" s="34">
        <v>6</v>
      </c>
      <c r="G31" s="35">
        <v>128.33333333333334</v>
      </c>
      <c r="H31" s="33">
        <v>1.1972807993694072</v>
      </c>
      <c r="I31">
        <v>0</v>
      </c>
      <c r="J31" s="35">
        <v>33.333333333333336</v>
      </c>
      <c r="K31" s="3" t="str">
        <f>_xlfn.XLOOKUP(A31,'Raw data'!C$2:C$41,'Raw data'!G$2:G$41)</f>
        <v>Y</v>
      </c>
      <c r="L31" s="33">
        <v>1.3437655890047557</v>
      </c>
      <c r="M31" s="43">
        <v>7.3950334547490823E-2</v>
      </c>
      <c r="N31" s="43">
        <v>0.17643333333333333</v>
      </c>
      <c r="O31" s="43">
        <v>4.8133644853564646E-2</v>
      </c>
      <c r="P31" s="35">
        <v>280.71445915600685</v>
      </c>
    </row>
    <row r="32" spans="1:16">
      <c r="A32" t="s">
        <v>59</v>
      </c>
      <c r="B32" s="28" t="str">
        <f>_xlfn.XLOOKUP(A32,'Raw data'!C$2:C$41,'Raw data'!F$2:F$41,"")</f>
        <v>Campus (farm variety)</v>
      </c>
      <c r="C32" s="28" t="str">
        <f>_xlfn.XLOOKUP(A32,'Raw data'!C$2:C$41,'Raw data'!E$2:E$41,"")</f>
        <v/>
      </c>
      <c r="D32" s="34">
        <v>4.666666666666667</v>
      </c>
      <c r="E32" s="34">
        <v>44.022933333333334</v>
      </c>
      <c r="F32" s="34">
        <v>8.3333333333333339</v>
      </c>
      <c r="G32" s="35">
        <v>146.66666666666666</v>
      </c>
      <c r="H32" s="33">
        <v>3.6124203129266426</v>
      </c>
      <c r="I32">
        <v>0</v>
      </c>
      <c r="J32" s="35">
        <v>0</v>
      </c>
      <c r="K32" s="3" t="str">
        <f>_xlfn.XLOOKUP(A32,'Raw data'!C$2:C$41,'Raw data'!G$2:G$41)</f>
        <v>N</v>
      </c>
    </row>
    <row r="33" spans="1:16">
      <c r="A33" t="s">
        <v>916</v>
      </c>
      <c r="B33" s="28" t="str">
        <f>_xlfn.XLOOKUP(A33,'Raw data'!C$2:C$41,'Raw data'!F$2:F$41,"")</f>
        <v>VTE4.C2a/b F2(Cab)-1453-1488 G</v>
      </c>
      <c r="C33" s="28" t="str">
        <f>_xlfn.XLOOKUP(A33,'Raw data'!C$2:C$41,'Raw data'!E$2:E$41,"")</f>
        <v/>
      </c>
      <c r="D33" s="34">
        <v>4.666666666666667</v>
      </c>
      <c r="E33" s="34">
        <v>44.022933333333334</v>
      </c>
      <c r="F33" s="34">
        <v>8</v>
      </c>
      <c r="G33" s="35">
        <v>123.33333333333333</v>
      </c>
      <c r="H33" s="33">
        <v>0.95053711129930984</v>
      </c>
      <c r="I33">
        <v>0</v>
      </c>
      <c r="J33" s="35">
        <v>96.666666666666671</v>
      </c>
      <c r="K33" s="3" t="str">
        <f>_xlfn.XLOOKUP(A33,'Raw data'!C$2:C$41,'Raw data'!G$2:G$41)</f>
        <v>N</v>
      </c>
    </row>
    <row r="34" spans="1:16">
      <c r="A34" t="s">
        <v>917</v>
      </c>
      <c r="B34" s="28" t="str">
        <f>_xlfn.XLOOKUP(A34,'Raw data'!C$2:C$41,'Raw data'!F$2:F$41,"")</f>
        <v>CER4-like.C1 (1587-1622) - cabxG2000-151b-1-2-2</v>
      </c>
      <c r="C34" s="28" t="str">
        <f>_xlfn.XLOOKUP(A34,'Raw data'!C$2:C$41,'Raw data'!E$2:E$41,"")</f>
        <v/>
      </c>
      <c r="D34" s="34">
        <v>3.3333333333333335</v>
      </c>
      <c r="E34" s="34">
        <v>31.133866666666666</v>
      </c>
      <c r="F34" s="34">
        <v>7</v>
      </c>
      <c r="G34" s="35">
        <v>138.33333333333334</v>
      </c>
      <c r="H34" s="33">
        <v>1.2204157056934837</v>
      </c>
      <c r="I34">
        <v>0</v>
      </c>
      <c r="J34" s="35">
        <v>66.666666666666671</v>
      </c>
      <c r="K34" s="3" t="str">
        <f>_xlfn.XLOOKUP(A34,'Raw data'!C$2:C$41,'Raw data'!G$2:G$41)</f>
        <v>N</v>
      </c>
    </row>
    <row r="35" spans="1:16">
      <c r="A35" t="s">
        <v>918</v>
      </c>
      <c r="B35" s="28" t="str">
        <f>_xlfn.XLOOKUP(A35,'Raw data'!C$2:C$41,'Raw data'!F$2:F$41,"")</f>
        <v>VTE4.C2a/b F2(Cab)-1453-1488 P</v>
      </c>
      <c r="C35" s="28" t="str">
        <f>_xlfn.XLOOKUP(A35,'Raw data'!C$2:C$41,'Raw data'!E$2:E$41,"")</f>
        <v/>
      </c>
      <c r="D35" s="34">
        <v>5</v>
      </c>
      <c r="E35" s="34">
        <v>47.245200000000004</v>
      </c>
      <c r="F35" s="34">
        <v>7.666666666666667</v>
      </c>
      <c r="G35" s="35">
        <v>123.33333333333333</v>
      </c>
      <c r="H35" s="33">
        <v>0.97394192069405749</v>
      </c>
      <c r="I35">
        <v>0</v>
      </c>
      <c r="J35" s="35">
        <v>100</v>
      </c>
      <c r="K35" s="3" t="str">
        <f>_xlfn.XLOOKUP(A35,'Raw data'!C$2:C$41,'Raw data'!G$2:G$41)</f>
        <v>N</v>
      </c>
    </row>
    <row r="36" spans="1:16">
      <c r="A36" t="s">
        <v>919</v>
      </c>
      <c r="B36" s="28" t="str">
        <f>_xlfn.XLOOKUP(A36,'Raw data'!C$2:C$41,'Raw data'!F$2:F$41,"")</f>
        <v>Imolar</v>
      </c>
      <c r="C36" s="28" t="str">
        <f>_xlfn.XLOOKUP(A36,'Raw data'!C$2:C$41,'Raw data'!E$2:E$41,"")</f>
        <v/>
      </c>
      <c r="D36" s="34">
        <v>4.333333333333333</v>
      </c>
      <c r="E36" s="34">
        <v>40.800666666666672</v>
      </c>
      <c r="F36" s="34">
        <v>7.666666666666667</v>
      </c>
      <c r="G36" s="35">
        <v>131</v>
      </c>
      <c r="H36" s="33">
        <v>2.6700109477957579</v>
      </c>
      <c r="I36">
        <v>0</v>
      </c>
      <c r="J36" s="35">
        <v>0</v>
      </c>
      <c r="K36" s="3" t="str">
        <f>_xlfn.XLOOKUP(A36,'Raw data'!C$2:C$41,'Raw data'!G$2:G$41)</f>
        <v>N</v>
      </c>
    </row>
    <row r="37" spans="1:16">
      <c r="A37" t="s">
        <v>920</v>
      </c>
      <c r="B37" s="28" t="str">
        <f>_xlfn.XLOOKUP(A37,'Raw data'!C$2:C$41,'Raw data'!F$2:F$41,"")</f>
        <v>CER4-like.C1 (1683-1697) - G2000-83b-1xcab-1-3</v>
      </c>
      <c r="C37" s="28" t="str">
        <f>_xlfn.XLOOKUP(A37,'Raw data'!C$2:C$41,'Raw data'!E$2:E$41,"")</f>
        <v/>
      </c>
      <c r="D37" s="34">
        <v>4</v>
      </c>
      <c r="E37" s="34">
        <v>37.578400000000002</v>
      </c>
      <c r="F37" s="34">
        <v>7.333333333333333</v>
      </c>
      <c r="G37" s="35">
        <v>121.66666666666667</v>
      </c>
      <c r="H37" s="33">
        <v>0.80233293850815224</v>
      </c>
      <c r="I37">
        <v>0</v>
      </c>
      <c r="J37" s="35">
        <v>100</v>
      </c>
      <c r="K37" s="3" t="str">
        <f>_xlfn.XLOOKUP(A37,'Raw data'!C$2:C$41,'Raw data'!G$2:G$41)</f>
        <v>N</v>
      </c>
    </row>
    <row r="38" spans="1:16">
      <c r="A38" t="s">
        <v>921</v>
      </c>
      <c r="B38" s="28" t="str">
        <f>_xlfn.XLOOKUP(A38,'Raw data'!C$2:C$41,'Raw data'!F$2:F$41,"")</f>
        <v>VTE4.A2a/b (1774)</v>
      </c>
      <c r="C38" s="28" t="str">
        <f>_xlfn.XLOOKUP(A38,'Raw data'!C$2:C$41,'Raw data'!E$2:E$41,"")</f>
        <v/>
      </c>
      <c r="D38" s="34">
        <v>2.6666666666666665</v>
      </c>
      <c r="E38" s="34">
        <v>24.689333333333337</v>
      </c>
      <c r="F38" s="34">
        <v>5</v>
      </c>
      <c r="G38" s="35">
        <v>143.33333333333334</v>
      </c>
      <c r="H38" s="33">
        <v>1.6520180494090482</v>
      </c>
      <c r="I38">
        <v>0</v>
      </c>
      <c r="J38" s="35">
        <v>100</v>
      </c>
      <c r="K38" s="3" t="str">
        <f>_xlfn.XLOOKUP(A38,'Raw data'!C$2:C$41,'Raw data'!G$2:G$41)</f>
        <v>N</v>
      </c>
    </row>
    <row r="39" spans="1:16">
      <c r="A39" t="s">
        <v>922</v>
      </c>
      <c r="B39" s="28" t="str">
        <f>_xlfn.XLOOKUP(A39,'Raw data'!C$2:C$41,'Raw data'!F$2:F$41,"")</f>
        <v>GTR1.A6</v>
      </c>
      <c r="C39" s="28" t="str">
        <f>_xlfn.XLOOKUP(A39,'Raw data'!C$2:C$41,'Raw data'!E$2:E$41,"")</f>
        <v/>
      </c>
      <c r="D39" s="34">
        <v>4.333333333333333</v>
      </c>
      <c r="E39" s="34">
        <v>40.800666666666665</v>
      </c>
      <c r="F39" s="34">
        <v>7.666666666666667</v>
      </c>
      <c r="G39" s="35">
        <v>135</v>
      </c>
      <c r="H39" s="33">
        <v>1.6337332373229811</v>
      </c>
      <c r="I39">
        <v>0</v>
      </c>
      <c r="J39" s="35">
        <v>60</v>
      </c>
      <c r="K39" s="3" t="str">
        <f>_xlfn.XLOOKUP(A39,'Raw data'!C$2:C$41,'Raw data'!G$2:G$41)</f>
        <v>N</v>
      </c>
    </row>
    <row r="40" spans="1:16">
      <c r="A40" t="s">
        <v>923</v>
      </c>
      <c r="B40" s="28" t="str">
        <f>_xlfn.XLOOKUP(A40,'Raw data'!C$2:C$41,'Raw data'!F$2:F$41,"")</f>
        <v>Cyt P450.C4b/c</v>
      </c>
      <c r="C40" s="28" t="str">
        <f>_xlfn.XLOOKUP(A40,'Raw data'!C$2:C$41,'Raw data'!E$2:E$41,"")</f>
        <v/>
      </c>
      <c r="D40" s="34">
        <v>4</v>
      </c>
      <c r="E40" s="34">
        <v>37.578400000000002</v>
      </c>
      <c r="F40" s="34">
        <v>7</v>
      </c>
      <c r="G40" s="35">
        <v>131.66666666666666</v>
      </c>
      <c r="H40" s="33">
        <v>1.2323571672075946</v>
      </c>
      <c r="I40">
        <v>0</v>
      </c>
      <c r="J40" s="35">
        <v>60</v>
      </c>
      <c r="K40" s="3" t="str">
        <f>_xlfn.XLOOKUP(A40,'Raw data'!C$2:C$41,'Raw data'!G$2:G$41)</f>
        <v>N</v>
      </c>
    </row>
    <row r="41" spans="1:16">
      <c r="A41" t="s">
        <v>924</v>
      </c>
      <c r="B41" s="28" t="str">
        <f>_xlfn.XLOOKUP(A41,'Raw data'!C$2:C$41,'Raw data'!F$2:F$41,"")</f>
        <v>1367 - k50 g2000-133-1-2-15</v>
      </c>
      <c r="C41" s="28" t="str">
        <f>_xlfn.XLOOKUP(A41,'Raw data'!C$2:C$41,'Raw data'!E$2:E$41,"")</f>
        <v/>
      </c>
      <c r="D41" s="34">
        <v>5</v>
      </c>
      <c r="E41" s="34">
        <v>47.245200000000004</v>
      </c>
      <c r="F41" s="34">
        <v>7.666666666666667</v>
      </c>
      <c r="G41" s="35">
        <v>126.66666666666667</v>
      </c>
      <c r="H41" s="33">
        <v>0.77764062000565293</v>
      </c>
      <c r="I41">
        <v>0</v>
      </c>
      <c r="J41" s="35">
        <v>66.666666666666671</v>
      </c>
      <c r="K41" s="3" t="str">
        <f>_xlfn.XLOOKUP(A41,'Raw data'!C$2:C$41,'Raw data'!G$2:G$41)</f>
        <v>N</v>
      </c>
    </row>
    <row r="43" spans="1:16" s="44" customFormat="1">
      <c r="A43" s="44" t="s">
        <v>933</v>
      </c>
      <c r="B43" s="45"/>
      <c r="C43" s="4"/>
      <c r="D43" s="46">
        <f>CORREL($H2:$H41,D2:D41)</f>
        <v>0.19622539177094916</v>
      </c>
      <c r="E43" s="46">
        <f>CORREL($H2:$H41,E2:E41)</f>
        <v>0.19622539177094919</v>
      </c>
      <c r="F43" s="46">
        <f t="shared" ref="E43:P43" si="0">CORREL($H2:$H41,F2:F41)</f>
        <v>0.32610223000294264</v>
      </c>
      <c r="G43" s="46">
        <f t="shared" si="0"/>
        <v>0.59219500666054148</v>
      </c>
      <c r="H43" s="46">
        <f t="shared" si="0"/>
        <v>0.99999999999999989</v>
      </c>
      <c r="I43" s="46"/>
      <c r="J43" s="46">
        <f t="shared" si="0"/>
        <v>-0.7800725892224406</v>
      </c>
      <c r="K43" s="46"/>
      <c r="L43" s="46">
        <f t="shared" si="0"/>
        <v>0.29627813767820915</v>
      </c>
      <c r="M43" s="46">
        <f t="shared" si="0"/>
        <v>0.30177405217019171</v>
      </c>
      <c r="N43" s="46">
        <f t="shared" si="0"/>
        <v>-0.10000145343006521</v>
      </c>
      <c r="O43" s="46">
        <f t="shared" si="0"/>
        <v>6.1472223088311746E-2</v>
      </c>
      <c r="P43" s="46">
        <f t="shared" si="0"/>
        <v>0.47638071374287222</v>
      </c>
    </row>
    <row r="44" spans="1:16" s="44" customFormat="1">
      <c r="A44" s="44" t="s">
        <v>934</v>
      </c>
      <c r="B44" s="45"/>
      <c r="C44" s="4"/>
      <c r="D44" s="46">
        <f>CORREL($L2:$L41,D2:D41)</f>
        <v>0.4043459033681594</v>
      </c>
      <c r="E44" s="46">
        <f t="shared" ref="E44:P44" si="1">CORREL($L2:$L41,E2:E41)</f>
        <v>0.40434590336815951</v>
      </c>
      <c r="F44" s="46">
        <f t="shared" si="1"/>
        <v>0.39457328555541138</v>
      </c>
      <c r="G44" s="46">
        <f t="shared" si="1"/>
        <v>0.29049834770596816</v>
      </c>
      <c r="H44" s="46">
        <f t="shared" si="1"/>
        <v>0.29627813767820915</v>
      </c>
      <c r="I44" s="46"/>
      <c r="J44" s="46">
        <f t="shared" si="1"/>
        <v>-0.29787022869877083</v>
      </c>
      <c r="K44" s="46"/>
      <c r="L44" s="46">
        <f t="shared" si="1"/>
        <v>1</v>
      </c>
      <c r="M44" s="46">
        <f t="shared" si="1"/>
        <v>0.9673588898279899</v>
      </c>
      <c r="N44" s="46">
        <f t="shared" si="1"/>
        <v>-0.42071588701587531</v>
      </c>
      <c r="O44" s="46">
        <f t="shared" si="1"/>
        <v>0.72223411388071412</v>
      </c>
      <c r="P44" s="46">
        <f t="shared" si="1"/>
        <v>2.4220904005139957E-3</v>
      </c>
    </row>
  </sheetData>
  <autoFilter ref="A1:P41" xr:uid="{3CC6E9EF-36BD-48D9-8F1C-D7D93EEBDD84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0E22-1711-4934-A3D8-8994E5F6C2D6}">
  <sheetPr>
    <tabColor rgb="FFFF0000"/>
  </sheetPr>
  <dimension ref="A1:P298"/>
  <sheetViews>
    <sheetView zoomScale="70" zoomScaleNormal="70" workbookViewId="0">
      <selection activeCell="O5" sqref="O5"/>
    </sheetView>
  </sheetViews>
  <sheetFormatPr defaultColWidth="12.54296875" defaultRowHeight="15.5"/>
  <cols>
    <col min="1" max="1" width="18.26953125" style="15" customWidth="1"/>
    <col min="2" max="2" width="20" style="15" customWidth="1"/>
    <col min="3" max="3" width="23.81640625" style="15" customWidth="1"/>
    <col min="4" max="4" width="32" style="15" customWidth="1"/>
    <col min="5" max="5" width="19.81640625" style="15" customWidth="1"/>
    <col min="6" max="7" width="12.54296875" style="15"/>
    <col min="8" max="8" width="7.453125" style="15" customWidth="1"/>
    <col min="9" max="12" width="12.54296875" style="15"/>
    <col min="13" max="13" width="13" style="26" customWidth="1"/>
    <col min="14" max="14" width="12.54296875" style="15"/>
    <col min="15" max="15" width="15.1796875" style="26" bestFit="1" customWidth="1"/>
    <col min="16" max="16384" width="12.54296875" style="15"/>
  </cols>
  <sheetData>
    <row r="1" spans="1:16" ht="60.5" thickBot="1">
      <c r="A1" s="12" t="s">
        <v>90</v>
      </c>
      <c r="B1" s="12" t="s">
        <v>91</v>
      </c>
      <c r="C1" s="12" t="s">
        <v>92</v>
      </c>
      <c r="D1" s="12" t="s">
        <v>93</v>
      </c>
      <c r="E1" s="12" t="s">
        <v>94</v>
      </c>
      <c r="F1" s="13" t="s">
        <v>63</v>
      </c>
      <c r="G1" s="13" t="s">
        <v>95</v>
      </c>
      <c r="H1" s="13" t="s">
        <v>893</v>
      </c>
      <c r="I1" s="13" t="s">
        <v>100</v>
      </c>
      <c r="J1" s="2" t="s">
        <v>896</v>
      </c>
      <c r="K1" s="2" t="s">
        <v>895</v>
      </c>
      <c r="L1" s="13" t="s">
        <v>96</v>
      </c>
      <c r="M1" s="14" t="s">
        <v>97</v>
      </c>
      <c r="N1" s="13" t="s">
        <v>98</v>
      </c>
      <c r="O1" s="14" t="s">
        <v>99</v>
      </c>
      <c r="P1" s="2" t="s">
        <v>913</v>
      </c>
    </row>
    <row r="2" spans="1:16" ht="16" thickTop="1">
      <c r="A2" s="15" t="s">
        <v>101</v>
      </c>
      <c r="B2" s="15" t="s">
        <v>32</v>
      </c>
      <c r="C2" s="15" t="s">
        <v>14</v>
      </c>
      <c r="D2" s="15" t="s">
        <v>102</v>
      </c>
      <c r="E2" s="15" t="s">
        <v>103</v>
      </c>
      <c r="F2" s="37">
        <f>_xlfn.XLOOKUP('Accessions with RNA-seq data'!$C2,'Averages by variety'!$A:$A,'Averages by variety'!E:E,"")</f>
        <v>40.800666666666665</v>
      </c>
      <c r="G2" s="36">
        <f>_xlfn.XLOOKUP('Accessions with RNA-seq data'!$C2,'Averages by variety'!$A:$A,'Averages by variety'!F:F,"")</f>
        <v>7.666666666666667</v>
      </c>
      <c r="H2" s="37">
        <f>_xlfn.XLOOKUP('Accessions with RNA-seq data'!$C2,'Averages by variety'!$A:$A,'Averages by variety'!G:G,"")</f>
        <v>156.66666666666666</v>
      </c>
      <c r="I2" s="16">
        <f>_xlfn.XLOOKUP('Accessions with RNA-seq data'!$C2,'Averages by variety'!$A:$A,'Averages by variety'!H:H,"")</f>
        <v>3.320263958896438</v>
      </c>
      <c r="J2" s="37">
        <f>_xlfn.XLOOKUP('Accessions with RNA-seq data'!$C2,'Averages by variety'!$A:$A,'Averages by variety'!I:I,"")</f>
        <v>0</v>
      </c>
      <c r="K2" s="37">
        <f>_xlfn.XLOOKUP('Accessions with RNA-seq data'!$C2,'Averages by variety'!$A:$A,'Averages by variety'!J:J,"")</f>
        <v>0</v>
      </c>
      <c r="L2" s="16"/>
      <c r="M2" s="16"/>
      <c r="N2" s="16"/>
      <c r="O2" s="16"/>
      <c r="P2" s="16"/>
    </row>
    <row r="3" spans="1:16">
      <c r="A3" s="15" t="s">
        <v>104</v>
      </c>
      <c r="B3" s="15" t="s">
        <v>105</v>
      </c>
      <c r="C3" s="15" t="s">
        <v>106</v>
      </c>
      <c r="D3" s="15" t="s">
        <v>102</v>
      </c>
      <c r="E3" s="15" t="s">
        <v>103</v>
      </c>
      <c r="F3" s="37" t="str">
        <f>_xlfn.XLOOKUP('Accessions with RNA-seq data'!$C3,'Averages by variety'!$A:$A,'Averages by variety'!E:E,"")</f>
        <v/>
      </c>
      <c r="G3" s="36" t="str">
        <f>_xlfn.XLOOKUP('Accessions with RNA-seq data'!$C3,'Averages by variety'!$A:$A,'Averages by variety'!F:F,"")</f>
        <v/>
      </c>
      <c r="H3" s="37" t="str">
        <f>_xlfn.XLOOKUP('Accessions with RNA-seq data'!$C3,'Averages by variety'!$A:$A,'Averages by variety'!G:G,"")</f>
        <v/>
      </c>
      <c r="I3" s="16" t="str">
        <f>_xlfn.XLOOKUP('Accessions with RNA-seq data'!$C3,'Averages by variety'!$A:$A,'Averages by variety'!H:H,"")</f>
        <v/>
      </c>
      <c r="J3" s="37" t="str">
        <f>_xlfn.XLOOKUP('Accessions with RNA-seq data'!$C3,'Averages by variety'!$A:$A,'Averages by variety'!I:I,"")</f>
        <v/>
      </c>
      <c r="K3" s="37" t="str">
        <f>_xlfn.XLOOKUP('Accessions with RNA-seq data'!$C3,'Averages by variety'!$A:$A,'Averages by variety'!J:J,"")</f>
        <v/>
      </c>
      <c r="L3" s="16"/>
      <c r="M3" s="16"/>
      <c r="N3" s="16"/>
      <c r="O3" s="16"/>
      <c r="P3" s="16"/>
    </row>
    <row r="4" spans="1:16">
      <c r="A4" s="15" t="s">
        <v>107</v>
      </c>
      <c r="B4" s="15" t="s">
        <v>108</v>
      </c>
      <c r="C4" s="15" t="s">
        <v>109</v>
      </c>
      <c r="D4" s="15" t="s">
        <v>102</v>
      </c>
      <c r="E4" s="15" t="s">
        <v>103</v>
      </c>
      <c r="F4" s="37" t="str">
        <f>_xlfn.XLOOKUP('Accessions with RNA-seq data'!$C4,'Averages by variety'!$A:$A,'Averages by variety'!E:E,"")</f>
        <v/>
      </c>
      <c r="G4" s="36" t="str">
        <f>_xlfn.XLOOKUP('Accessions with RNA-seq data'!$C4,'Averages by variety'!$A:$A,'Averages by variety'!F:F,"")</f>
        <v/>
      </c>
      <c r="H4" s="37" t="str">
        <f>_xlfn.XLOOKUP('Accessions with RNA-seq data'!$C4,'Averages by variety'!$A:$A,'Averages by variety'!G:G,"")</f>
        <v/>
      </c>
      <c r="I4" s="16" t="str">
        <f>_xlfn.XLOOKUP('Accessions with RNA-seq data'!$C4,'Averages by variety'!$A:$A,'Averages by variety'!H:H,"")</f>
        <v/>
      </c>
      <c r="J4" s="37" t="str">
        <f>_xlfn.XLOOKUP('Accessions with RNA-seq data'!$C4,'Averages by variety'!$A:$A,'Averages by variety'!I:I,"")</f>
        <v/>
      </c>
      <c r="K4" s="37" t="str">
        <f>_xlfn.XLOOKUP('Accessions with RNA-seq data'!$C4,'Averages by variety'!$A:$A,'Averages by variety'!J:J,"")</f>
        <v/>
      </c>
      <c r="L4" s="16"/>
      <c r="M4" s="16"/>
      <c r="N4" s="16"/>
      <c r="O4" s="16"/>
      <c r="P4" s="16"/>
    </row>
    <row r="5" spans="1:16">
      <c r="A5" s="15" t="s">
        <v>110</v>
      </c>
      <c r="B5" s="15" t="s">
        <v>111</v>
      </c>
      <c r="C5" s="15" t="s">
        <v>112</v>
      </c>
      <c r="D5" s="15" t="s">
        <v>102</v>
      </c>
      <c r="E5" s="15" t="s">
        <v>103</v>
      </c>
      <c r="F5" s="37" t="str">
        <f>_xlfn.XLOOKUP('Accessions with RNA-seq data'!$C5,'Averages by variety'!$A:$A,'Averages by variety'!E:E,"")</f>
        <v/>
      </c>
      <c r="G5" s="36" t="str">
        <f>_xlfn.XLOOKUP('Accessions with RNA-seq data'!$C5,'Averages by variety'!$A:$A,'Averages by variety'!F:F,"")</f>
        <v/>
      </c>
      <c r="H5" s="37" t="str">
        <f>_xlfn.XLOOKUP('Accessions with RNA-seq data'!$C5,'Averages by variety'!$A:$A,'Averages by variety'!G:G,"")</f>
        <v/>
      </c>
      <c r="I5" s="16" t="str">
        <f>_xlfn.XLOOKUP('Accessions with RNA-seq data'!$C5,'Averages by variety'!$A:$A,'Averages by variety'!H:H,"")</f>
        <v/>
      </c>
      <c r="J5" s="37" t="str">
        <f>_xlfn.XLOOKUP('Accessions with RNA-seq data'!$C5,'Averages by variety'!$A:$A,'Averages by variety'!I:I,"")</f>
        <v/>
      </c>
      <c r="K5" s="37" t="str">
        <f>_xlfn.XLOOKUP('Accessions with RNA-seq data'!$C5,'Averages by variety'!$A:$A,'Averages by variety'!J:J,"")</f>
        <v/>
      </c>
      <c r="L5" s="16"/>
      <c r="M5" s="16"/>
      <c r="N5" s="16"/>
      <c r="O5" s="16"/>
      <c r="P5" s="16"/>
    </row>
    <row r="6" spans="1:16">
      <c r="A6" s="15" t="s">
        <v>113</v>
      </c>
      <c r="B6" s="15" t="s">
        <v>114</v>
      </c>
      <c r="C6" s="15" t="s">
        <v>115</v>
      </c>
      <c r="D6" s="15" t="s">
        <v>102</v>
      </c>
      <c r="E6" s="15" t="s">
        <v>103</v>
      </c>
      <c r="F6" s="37" t="str">
        <f>_xlfn.XLOOKUP('Accessions with RNA-seq data'!$C6,'Averages by variety'!$A:$A,'Averages by variety'!E:E,"")</f>
        <v/>
      </c>
      <c r="G6" s="36" t="str">
        <f>_xlfn.XLOOKUP('Accessions with RNA-seq data'!$C6,'Averages by variety'!$A:$A,'Averages by variety'!F:F,"")</f>
        <v/>
      </c>
      <c r="H6" s="37" t="str">
        <f>_xlfn.XLOOKUP('Accessions with RNA-seq data'!$C6,'Averages by variety'!$A:$A,'Averages by variety'!G:G,"")</f>
        <v/>
      </c>
      <c r="I6" s="16" t="str">
        <f>_xlfn.XLOOKUP('Accessions with RNA-seq data'!$C6,'Averages by variety'!$A:$A,'Averages by variety'!H:H,"")</f>
        <v/>
      </c>
      <c r="J6" s="37" t="str">
        <f>_xlfn.XLOOKUP('Accessions with RNA-seq data'!$C6,'Averages by variety'!$A:$A,'Averages by variety'!I:I,"")</f>
        <v/>
      </c>
      <c r="K6" s="37" t="str">
        <f>_xlfn.XLOOKUP('Accessions with RNA-seq data'!$C6,'Averages by variety'!$A:$A,'Averages by variety'!J:J,"")</f>
        <v/>
      </c>
      <c r="L6" s="16"/>
      <c r="M6" s="16"/>
      <c r="N6" s="16"/>
      <c r="O6" s="16"/>
      <c r="P6" s="16"/>
    </row>
    <row r="7" spans="1:16">
      <c r="A7" s="15" t="s">
        <v>116</v>
      </c>
      <c r="B7" s="15" t="s">
        <v>117</v>
      </c>
      <c r="C7" s="15" t="s">
        <v>118</v>
      </c>
      <c r="D7" s="15" t="s">
        <v>102</v>
      </c>
      <c r="E7" s="15" t="s">
        <v>103</v>
      </c>
      <c r="F7" s="37" t="str">
        <f>_xlfn.XLOOKUP('Accessions with RNA-seq data'!$C7,'Averages by variety'!$A:$A,'Averages by variety'!E:E,"")</f>
        <v/>
      </c>
      <c r="G7" s="36" t="str">
        <f>_xlfn.XLOOKUP('Accessions with RNA-seq data'!$C7,'Averages by variety'!$A:$A,'Averages by variety'!F:F,"")</f>
        <v/>
      </c>
      <c r="H7" s="37" t="str">
        <f>_xlfn.XLOOKUP('Accessions with RNA-seq data'!$C7,'Averages by variety'!$A:$A,'Averages by variety'!G:G,"")</f>
        <v/>
      </c>
      <c r="I7" s="16" t="str">
        <f>_xlfn.XLOOKUP('Accessions with RNA-seq data'!$C7,'Averages by variety'!$A:$A,'Averages by variety'!H:H,"")</f>
        <v/>
      </c>
      <c r="J7" s="37" t="str">
        <f>_xlfn.XLOOKUP('Accessions with RNA-seq data'!$C7,'Averages by variety'!$A:$A,'Averages by variety'!I:I,"")</f>
        <v/>
      </c>
      <c r="K7" s="37" t="str">
        <f>_xlfn.XLOOKUP('Accessions with RNA-seq data'!$C7,'Averages by variety'!$A:$A,'Averages by variety'!J:J,"")</f>
        <v/>
      </c>
      <c r="L7" s="16"/>
      <c r="M7" s="16"/>
      <c r="N7" s="16"/>
      <c r="O7" s="16"/>
      <c r="P7" s="16"/>
    </row>
    <row r="8" spans="1:16">
      <c r="A8" s="15" t="s">
        <v>119</v>
      </c>
      <c r="B8" s="15" t="s">
        <v>120</v>
      </c>
      <c r="C8" s="15" t="s">
        <v>121</v>
      </c>
      <c r="D8" s="15" t="s">
        <v>102</v>
      </c>
      <c r="E8" s="15" t="s">
        <v>103</v>
      </c>
      <c r="F8" s="37" t="str">
        <f>_xlfn.XLOOKUP('Accessions with RNA-seq data'!$C8,'Averages by variety'!$A:$A,'Averages by variety'!E:E,"")</f>
        <v/>
      </c>
      <c r="G8" s="36" t="str">
        <f>_xlfn.XLOOKUP('Accessions with RNA-seq data'!$C8,'Averages by variety'!$A:$A,'Averages by variety'!F:F,"")</f>
        <v/>
      </c>
      <c r="H8" s="37" t="str">
        <f>_xlfn.XLOOKUP('Accessions with RNA-seq data'!$C8,'Averages by variety'!$A:$A,'Averages by variety'!G:G,"")</f>
        <v/>
      </c>
      <c r="I8" s="16" t="str">
        <f>_xlfn.XLOOKUP('Accessions with RNA-seq data'!$C8,'Averages by variety'!$A:$A,'Averages by variety'!H:H,"")</f>
        <v/>
      </c>
      <c r="J8" s="37" t="str">
        <f>_xlfn.XLOOKUP('Accessions with RNA-seq data'!$C8,'Averages by variety'!$A:$A,'Averages by variety'!I:I,"")</f>
        <v/>
      </c>
      <c r="K8" s="37" t="str">
        <f>_xlfn.XLOOKUP('Accessions with RNA-seq data'!$C8,'Averages by variety'!$A:$A,'Averages by variety'!J:J,"")</f>
        <v/>
      </c>
      <c r="L8" s="16"/>
      <c r="M8" s="16"/>
      <c r="N8" s="16"/>
      <c r="O8" s="16"/>
      <c r="P8" s="16"/>
    </row>
    <row r="9" spans="1:16">
      <c r="A9" s="15" t="s">
        <v>122</v>
      </c>
      <c r="B9" s="15" t="s">
        <v>123</v>
      </c>
      <c r="C9" s="15" t="s">
        <v>124</v>
      </c>
      <c r="D9" s="15" t="s">
        <v>102</v>
      </c>
      <c r="E9" s="15" t="s">
        <v>103</v>
      </c>
      <c r="F9" s="37" t="str">
        <f>_xlfn.XLOOKUP('Accessions with RNA-seq data'!$C9,'Averages by variety'!$A:$A,'Averages by variety'!E:E,"")</f>
        <v/>
      </c>
      <c r="G9" s="36" t="str">
        <f>_xlfn.XLOOKUP('Accessions with RNA-seq data'!$C9,'Averages by variety'!$A:$A,'Averages by variety'!F:F,"")</f>
        <v/>
      </c>
      <c r="H9" s="37" t="str">
        <f>_xlfn.XLOOKUP('Accessions with RNA-seq data'!$C9,'Averages by variety'!$A:$A,'Averages by variety'!G:G,"")</f>
        <v/>
      </c>
      <c r="I9" s="16" t="str">
        <f>_xlfn.XLOOKUP('Accessions with RNA-seq data'!$C9,'Averages by variety'!$A:$A,'Averages by variety'!H:H,"")</f>
        <v/>
      </c>
      <c r="J9" s="37" t="str">
        <f>_xlfn.XLOOKUP('Accessions with RNA-seq data'!$C9,'Averages by variety'!$A:$A,'Averages by variety'!I:I,"")</f>
        <v/>
      </c>
      <c r="K9" s="37" t="str">
        <f>_xlfn.XLOOKUP('Accessions with RNA-seq data'!$C9,'Averages by variety'!$A:$A,'Averages by variety'!J:J,"")</f>
        <v/>
      </c>
      <c r="L9" s="16"/>
      <c r="M9" s="16"/>
      <c r="N9" s="16"/>
      <c r="O9" s="16"/>
      <c r="P9" s="16"/>
    </row>
    <row r="10" spans="1:16">
      <c r="A10" s="15" t="s">
        <v>125</v>
      </c>
      <c r="B10" s="15" t="s">
        <v>126</v>
      </c>
      <c r="C10" s="15" t="s">
        <v>127</v>
      </c>
      <c r="D10" s="15" t="s">
        <v>102</v>
      </c>
      <c r="E10" s="15" t="s">
        <v>103</v>
      </c>
      <c r="F10" s="37" t="str">
        <f>_xlfn.XLOOKUP('Accessions with RNA-seq data'!$C10,'Averages by variety'!$A:$A,'Averages by variety'!E:E,"")</f>
        <v/>
      </c>
      <c r="G10" s="36" t="str">
        <f>_xlfn.XLOOKUP('Accessions with RNA-seq data'!$C10,'Averages by variety'!$A:$A,'Averages by variety'!F:F,"")</f>
        <v/>
      </c>
      <c r="H10" s="37" t="str">
        <f>_xlfn.XLOOKUP('Accessions with RNA-seq data'!$C10,'Averages by variety'!$A:$A,'Averages by variety'!G:G,"")</f>
        <v/>
      </c>
      <c r="I10" s="16" t="str">
        <f>_xlfn.XLOOKUP('Accessions with RNA-seq data'!$C10,'Averages by variety'!$A:$A,'Averages by variety'!H:H,"")</f>
        <v/>
      </c>
      <c r="J10" s="37" t="str">
        <f>_xlfn.XLOOKUP('Accessions with RNA-seq data'!$C10,'Averages by variety'!$A:$A,'Averages by variety'!I:I,"")</f>
        <v/>
      </c>
      <c r="K10" s="37" t="str">
        <f>_xlfn.XLOOKUP('Accessions with RNA-seq data'!$C10,'Averages by variety'!$A:$A,'Averages by variety'!J:J,"")</f>
        <v/>
      </c>
      <c r="L10" s="16"/>
      <c r="M10" s="16"/>
      <c r="N10" s="16"/>
      <c r="O10" s="16"/>
      <c r="P10" s="16"/>
    </row>
    <row r="11" spans="1:16">
      <c r="A11" s="15" t="s">
        <v>128</v>
      </c>
      <c r="B11" s="15" t="s">
        <v>129</v>
      </c>
      <c r="C11" s="15" t="s">
        <v>130</v>
      </c>
      <c r="D11" s="15" t="s">
        <v>102</v>
      </c>
      <c r="E11" s="15" t="s">
        <v>103</v>
      </c>
      <c r="F11" s="37" t="str">
        <f>_xlfn.XLOOKUP('Accessions with RNA-seq data'!$C11,'Averages by variety'!$A:$A,'Averages by variety'!E:E,"")</f>
        <v/>
      </c>
      <c r="G11" s="36" t="str">
        <f>_xlfn.XLOOKUP('Accessions with RNA-seq data'!$C11,'Averages by variety'!$A:$A,'Averages by variety'!F:F,"")</f>
        <v/>
      </c>
      <c r="H11" s="37" t="str">
        <f>_xlfn.XLOOKUP('Accessions with RNA-seq data'!$C11,'Averages by variety'!$A:$A,'Averages by variety'!G:G,"")</f>
        <v/>
      </c>
      <c r="I11" s="16" t="str">
        <f>_xlfn.XLOOKUP('Accessions with RNA-seq data'!$C11,'Averages by variety'!$A:$A,'Averages by variety'!H:H,"")</f>
        <v/>
      </c>
      <c r="J11" s="37" t="str">
        <f>_xlfn.XLOOKUP('Accessions with RNA-seq data'!$C11,'Averages by variety'!$A:$A,'Averages by variety'!I:I,"")</f>
        <v/>
      </c>
      <c r="K11" s="37" t="str">
        <f>_xlfn.XLOOKUP('Accessions with RNA-seq data'!$C11,'Averages by variety'!$A:$A,'Averages by variety'!J:J,"")</f>
        <v/>
      </c>
      <c r="L11" s="16"/>
      <c r="M11" s="16"/>
      <c r="N11" s="16"/>
      <c r="O11" s="16"/>
      <c r="P11" s="16"/>
    </row>
    <row r="12" spans="1:16">
      <c r="A12" s="15" t="s">
        <v>131</v>
      </c>
      <c r="B12" s="15" t="s">
        <v>132</v>
      </c>
      <c r="C12" s="15" t="s">
        <v>133</v>
      </c>
      <c r="D12" s="15" t="s">
        <v>102</v>
      </c>
      <c r="E12" s="15" t="s">
        <v>103</v>
      </c>
      <c r="F12" s="37" t="str">
        <f>_xlfn.XLOOKUP('Accessions with RNA-seq data'!$C12,'Averages by variety'!$A:$A,'Averages by variety'!E:E,"")</f>
        <v/>
      </c>
      <c r="G12" s="36" t="str">
        <f>_xlfn.XLOOKUP('Accessions with RNA-seq data'!$C12,'Averages by variety'!$A:$A,'Averages by variety'!F:F,"")</f>
        <v/>
      </c>
      <c r="H12" s="37" t="str">
        <f>_xlfn.XLOOKUP('Accessions with RNA-seq data'!$C12,'Averages by variety'!$A:$A,'Averages by variety'!G:G,"")</f>
        <v/>
      </c>
      <c r="I12" s="16" t="str">
        <f>_xlfn.XLOOKUP('Accessions with RNA-seq data'!$C12,'Averages by variety'!$A:$A,'Averages by variety'!H:H,"")</f>
        <v/>
      </c>
      <c r="J12" s="37" t="str">
        <f>_xlfn.XLOOKUP('Accessions with RNA-seq data'!$C12,'Averages by variety'!$A:$A,'Averages by variety'!I:I,"")</f>
        <v/>
      </c>
      <c r="K12" s="37" t="str">
        <f>_xlfn.XLOOKUP('Accessions with RNA-seq data'!$C12,'Averages by variety'!$A:$A,'Averages by variety'!J:J,"")</f>
        <v/>
      </c>
      <c r="L12" s="16"/>
      <c r="M12" s="16"/>
      <c r="N12" s="16"/>
      <c r="O12" s="16"/>
      <c r="P12" s="16"/>
    </row>
    <row r="13" spans="1:16">
      <c r="A13" s="15" t="s">
        <v>134</v>
      </c>
      <c r="B13" s="15" t="s">
        <v>135</v>
      </c>
      <c r="C13" s="15" t="s">
        <v>136</v>
      </c>
      <c r="D13" s="15" t="s">
        <v>102</v>
      </c>
      <c r="E13" s="15" t="s">
        <v>103</v>
      </c>
      <c r="F13" s="37" t="str">
        <f>_xlfn.XLOOKUP('Accessions with RNA-seq data'!$C13,'Averages by variety'!$A:$A,'Averages by variety'!E:E,"")</f>
        <v/>
      </c>
      <c r="G13" s="36" t="str">
        <f>_xlfn.XLOOKUP('Accessions with RNA-seq data'!$C13,'Averages by variety'!$A:$A,'Averages by variety'!F:F,"")</f>
        <v/>
      </c>
      <c r="H13" s="37" t="str">
        <f>_xlfn.XLOOKUP('Accessions with RNA-seq data'!$C13,'Averages by variety'!$A:$A,'Averages by variety'!G:G,"")</f>
        <v/>
      </c>
      <c r="I13" s="16" t="str">
        <f>_xlfn.XLOOKUP('Accessions with RNA-seq data'!$C13,'Averages by variety'!$A:$A,'Averages by variety'!H:H,"")</f>
        <v/>
      </c>
      <c r="J13" s="37" t="str">
        <f>_xlfn.XLOOKUP('Accessions with RNA-seq data'!$C13,'Averages by variety'!$A:$A,'Averages by variety'!I:I,"")</f>
        <v/>
      </c>
      <c r="K13" s="37" t="str">
        <f>_xlfn.XLOOKUP('Accessions with RNA-seq data'!$C13,'Averages by variety'!$A:$A,'Averages by variety'!J:J,"")</f>
        <v/>
      </c>
      <c r="L13" s="16"/>
      <c r="M13" s="16"/>
      <c r="N13" s="16"/>
      <c r="O13" s="16"/>
      <c r="P13" s="16"/>
    </row>
    <row r="14" spans="1:16">
      <c r="A14" s="15" t="s">
        <v>137</v>
      </c>
      <c r="B14" s="15" t="s">
        <v>33</v>
      </c>
      <c r="C14" s="15" t="s">
        <v>9</v>
      </c>
      <c r="D14" s="15" t="s">
        <v>102</v>
      </c>
      <c r="E14" s="15" t="s">
        <v>103</v>
      </c>
      <c r="F14" s="37">
        <f>_xlfn.XLOOKUP('Accessions with RNA-seq data'!$C14,'Averages by variety'!$A:$A,'Averages by variety'!E:E,"")</f>
        <v>44.022933333333334</v>
      </c>
      <c r="G14" s="36">
        <f>_xlfn.XLOOKUP('Accessions with RNA-seq data'!$C14,'Averages by variety'!$A:$A,'Averages by variety'!F:F,"")</f>
        <v>8</v>
      </c>
      <c r="H14" s="37">
        <f>_xlfn.XLOOKUP('Accessions with RNA-seq data'!$C14,'Averages by variety'!$A:$A,'Averages by variety'!G:G,"")</f>
        <v>146.66666666666666</v>
      </c>
      <c r="I14" s="16">
        <f>_xlfn.XLOOKUP('Accessions with RNA-seq data'!$C14,'Averages by variety'!$A:$A,'Averages by variety'!H:H,"")</f>
        <v>2.8452430696875144</v>
      </c>
      <c r="J14" s="37">
        <f>_xlfn.XLOOKUP('Accessions with RNA-seq data'!$C14,'Averages by variety'!$A:$A,'Averages by variety'!I:I,"")</f>
        <v>0</v>
      </c>
      <c r="K14" s="37">
        <f>_xlfn.XLOOKUP('Accessions with RNA-seq data'!$C14,'Averages by variety'!$A:$A,'Averages by variety'!J:J,"")</f>
        <v>0</v>
      </c>
      <c r="L14" s="16"/>
      <c r="M14" s="16"/>
      <c r="N14" s="16"/>
      <c r="O14" s="16"/>
      <c r="P14" s="16"/>
    </row>
    <row r="15" spans="1:16">
      <c r="A15" s="15" t="s">
        <v>138</v>
      </c>
      <c r="B15" s="15" t="s">
        <v>139</v>
      </c>
      <c r="C15" s="15" t="s">
        <v>140</v>
      </c>
      <c r="D15" s="15" t="s">
        <v>102</v>
      </c>
      <c r="E15" s="15" t="s">
        <v>103</v>
      </c>
      <c r="F15" s="37" t="str">
        <f>_xlfn.XLOOKUP('Accessions with RNA-seq data'!$C15,'Averages by variety'!$A:$A,'Averages by variety'!E:E,"")</f>
        <v/>
      </c>
      <c r="G15" s="36" t="str">
        <f>_xlfn.XLOOKUP('Accessions with RNA-seq data'!$C15,'Averages by variety'!$A:$A,'Averages by variety'!F:F,"")</f>
        <v/>
      </c>
      <c r="H15" s="37" t="str">
        <f>_xlfn.XLOOKUP('Accessions with RNA-seq data'!$C15,'Averages by variety'!$A:$A,'Averages by variety'!G:G,"")</f>
        <v/>
      </c>
      <c r="I15" s="16" t="str">
        <f>_xlfn.XLOOKUP('Accessions with RNA-seq data'!$C15,'Averages by variety'!$A:$A,'Averages by variety'!H:H,"")</f>
        <v/>
      </c>
      <c r="J15" s="37" t="str">
        <f>_xlfn.XLOOKUP('Accessions with RNA-seq data'!$C15,'Averages by variety'!$A:$A,'Averages by variety'!I:I,"")</f>
        <v/>
      </c>
      <c r="K15" s="37" t="str">
        <f>_xlfn.XLOOKUP('Accessions with RNA-seq data'!$C15,'Averages by variety'!$A:$A,'Averages by variety'!J:J,"")</f>
        <v/>
      </c>
      <c r="L15" s="16"/>
      <c r="M15" s="16"/>
      <c r="N15" s="16"/>
      <c r="O15" s="16"/>
      <c r="P15" s="16"/>
    </row>
    <row r="16" spans="1:16">
      <c r="A16" s="15" t="s">
        <v>141</v>
      </c>
      <c r="B16" s="15" t="s">
        <v>142</v>
      </c>
      <c r="C16" s="15" t="s">
        <v>143</v>
      </c>
      <c r="D16" s="15" t="s">
        <v>102</v>
      </c>
      <c r="E16" s="15" t="s">
        <v>103</v>
      </c>
      <c r="F16" s="37" t="str">
        <f>_xlfn.XLOOKUP('Accessions with RNA-seq data'!$C16,'Averages by variety'!$A:$A,'Averages by variety'!E:E,"")</f>
        <v/>
      </c>
      <c r="G16" s="36" t="str">
        <f>_xlfn.XLOOKUP('Accessions with RNA-seq data'!$C16,'Averages by variety'!$A:$A,'Averages by variety'!F:F,"")</f>
        <v/>
      </c>
      <c r="H16" s="37" t="str">
        <f>_xlfn.XLOOKUP('Accessions with RNA-seq data'!$C16,'Averages by variety'!$A:$A,'Averages by variety'!G:G,"")</f>
        <v/>
      </c>
      <c r="I16" s="16" t="str">
        <f>_xlfn.XLOOKUP('Accessions with RNA-seq data'!$C16,'Averages by variety'!$A:$A,'Averages by variety'!H:H,"")</f>
        <v/>
      </c>
      <c r="J16" s="37" t="str">
        <f>_xlfn.XLOOKUP('Accessions with RNA-seq data'!$C16,'Averages by variety'!$A:$A,'Averages by variety'!I:I,"")</f>
        <v/>
      </c>
      <c r="K16" s="37" t="str">
        <f>_xlfn.XLOOKUP('Accessions with RNA-seq data'!$C16,'Averages by variety'!$A:$A,'Averages by variety'!J:J,"")</f>
        <v/>
      </c>
      <c r="L16" s="16"/>
      <c r="M16" s="16"/>
      <c r="N16" s="16"/>
      <c r="O16" s="16"/>
      <c r="P16" s="16"/>
    </row>
    <row r="17" spans="1:16">
      <c r="A17" s="15" t="s">
        <v>144</v>
      </c>
      <c r="B17" s="15" t="s">
        <v>34</v>
      </c>
      <c r="C17" s="15" t="s">
        <v>20</v>
      </c>
      <c r="D17" s="15" t="s">
        <v>102</v>
      </c>
      <c r="E17" s="15" t="s">
        <v>103</v>
      </c>
      <c r="F17" s="37">
        <f>_xlfn.XLOOKUP('Accessions with RNA-seq data'!$C17,'Averages by variety'!$A:$A,'Averages by variety'!E:E,"")</f>
        <v>47.245200000000004</v>
      </c>
      <c r="G17" s="36">
        <f>_xlfn.XLOOKUP('Accessions with RNA-seq data'!$C17,'Averages by variety'!$A:$A,'Averages by variety'!F:F,"")</f>
        <v>8.6666666666666661</v>
      </c>
      <c r="H17" s="37">
        <f>_xlfn.XLOOKUP('Accessions with RNA-seq data'!$C17,'Averages by variety'!$A:$A,'Averages by variety'!G:G,"")</f>
        <v>153.33333333333334</v>
      </c>
      <c r="I17" s="16">
        <f>_xlfn.XLOOKUP('Accessions with RNA-seq data'!$C17,'Averages by variety'!$A:$A,'Averages by variety'!H:H,"")</f>
        <v>2.8815647562834621</v>
      </c>
      <c r="J17" s="37">
        <f>_xlfn.XLOOKUP('Accessions with RNA-seq data'!$C17,'Averages by variety'!$A:$A,'Averages by variety'!I:I,"")</f>
        <v>0</v>
      </c>
      <c r="K17" s="37">
        <f>_xlfn.XLOOKUP('Accessions with RNA-seq data'!$C17,'Averages by variety'!$A:$A,'Averages by variety'!J:J,"")</f>
        <v>26.666666666666668</v>
      </c>
      <c r="L17" s="16">
        <v>1.6714899975684705</v>
      </c>
      <c r="M17" s="16">
        <v>9.2074378367771159E-2</v>
      </c>
      <c r="N17" s="16">
        <v>0.17426666666666665</v>
      </c>
      <c r="O17" s="16">
        <v>5.5981521731863298E-2</v>
      </c>
      <c r="P17" s="16">
        <v>312.5376647668075</v>
      </c>
    </row>
    <row r="18" spans="1:16">
      <c r="A18" s="15" t="s">
        <v>145</v>
      </c>
      <c r="B18" s="15" t="s">
        <v>146</v>
      </c>
      <c r="C18" s="15" t="s">
        <v>147</v>
      </c>
      <c r="D18" s="15" t="s">
        <v>102</v>
      </c>
      <c r="E18" s="15" t="s">
        <v>103</v>
      </c>
      <c r="F18" s="37" t="str">
        <f>_xlfn.XLOOKUP('Accessions with RNA-seq data'!$C18,'Averages by variety'!$A:$A,'Averages by variety'!E:E,"")</f>
        <v/>
      </c>
      <c r="G18" s="36" t="str">
        <f>_xlfn.XLOOKUP('Accessions with RNA-seq data'!$C18,'Averages by variety'!$A:$A,'Averages by variety'!F:F,"")</f>
        <v/>
      </c>
      <c r="H18" s="37" t="str">
        <f>_xlfn.XLOOKUP('Accessions with RNA-seq data'!$C18,'Averages by variety'!$A:$A,'Averages by variety'!G:G,"")</f>
        <v/>
      </c>
      <c r="I18" s="16" t="str">
        <f>_xlfn.XLOOKUP('Accessions with RNA-seq data'!$C18,'Averages by variety'!$A:$A,'Averages by variety'!H:H,"")</f>
        <v/>
      </c>
      <c r="J18" s="37" t="str">
        <f>_xlfn.XLOOKUP('Accessions with RNA-seq data'!$C18,'Averages by variety'!$A:$A,'Averages by variety'!I:I,"")</f>
        <v/>
      </c>
      <c r="K18" s="37" t="str">
        <f>_xlfn.XLOOKUP('Accessions with RNA-seq data'!$C18,'Averages by variety'!$A:$A,'Averages by variety'!J:J,"")</f>
        <v/>
      </c>
      <c r="L18" s="16"/>
      <c r="M18" s="16"/>
      <c r="N18" s="16"/>
      <c r="O18" s="16"/>
      <c r="P18" s="16"/>
    </row>
    <row r="19" spans="1:16">
      <c r="A19" s="15" t="s">
        <v>148</v>
      </c>
      <c r="B19" s="15" t="s">
        <v>149</v>
      </c>
      <c r="C19" s="15" t="s">
        <v>150</v>
      </c>
      <c r="D19" s="15" t="s">
        <v>102</v>
      </c>
      <c r="E19" s="15" t="s">
        <v>103</v>
      </c>
      <c r="F19" s="37" t="str">
        <f>_xlfn.XLOOKUP('Accessions with RNA-seq data'!$C19,'Averages by variety'!$A:$A,'Averages by variety'!E:E,"")</f>
        <v/>
      </c>
      <c r="G19" s="36" t="str">
        <f>_xlfn.XLOOKUP('Accessions with RNA-seq data'!$C19,'Averages by variety'!$A:$A,'Averages by variety'!F:F,"")</f>
        <v/>
      </c>
      <c r="H19" s="37" t="str">
        <f>_xlfn.XLOOKUP('Accessions with RNA-seq data'!$C19,'Averages by variety'!$A:$A,'Averages by variety'!G:G,"")</f>
        <v/>
      </c>
      <c r="I19" s="16" t="str">
        <f>_xlfn.XLOOKUP('Accessions with RNA-seq data'!$C19,'Averages by variety'!$A:$A,'Averages by variety'!H:H,"")</f>
        <v/>
      </c>
      <c r="J19" s="37" t="str">
        <f>_xlfn.XLOOKUP('Accessions with RNA-seq data'!$C19,'Averages by variety'!$A:$A,'Averages by variety'!I:I,"")</f>
        <v/>
      </c>
      <c r="K19" s="37" t="str">
        <f>_xlfn.XLOOKUP('Accessions with RNA-seq data'!$C19,'Averages by variety'!$A:$A,'Averages by variety'!J:J,"")</f>
        <v/>
      </c>
      <c r="L19" s="16"/>
      <c r="M19" s="16"/>
      <c r="N19" s="16"/>
      <c r="O19" s="16"/>
      <c r="P19" s="16"/>
    </row>
    <row r="20" spans="1:16">
      <c r="A20" s="15" t="s">
        <v>151</v>
      </c>
      <c r="B20" s="15" t="s">
        <v>152</v>
      </c>
      <c r="C20" s="15" t="s">
        <v>153</v>
      </c>
      <c r="D20" s="15" t="s">
        <v>102</v>
      </c>
      <c r="E20" s="15" t="s">
        <v>103</v>
      </c>
      <c r="F20" s="37" t="str">
        <f>_xlfn.XLOOKUP('Accessions with RNA-seq data'!$C20,'Averages by variety'!$A:$A,'Averages by variety'!E:E,"")</f>
        <v/>
      </c>
      <c r="G20" s="36" t="str">
        <f>_xlfn.XLOOKUP('Accessions with RNA-seq data'!$C20,'Averages by variety'!$A:$A,'Averages by variety'!F:F,"")</f>
        <v/>
      </c>
      <c r="H20" s="37" t="str">
        <f>_xlfn.XLOOKUP('Accessions with RNA-seq data'!$C20,'Averages by variety'!$A:$A,'Averages by variety'!G:G,"")</f>
        <v/>
      </c>
      <c r="I20" s="16" t="str">
        <f>_xlfn.XLOOKUP('Accessions with RNA-seq data'!$C20,'Averages by variety'!$A:$A,'Averages by variety'!H:H,"")</f>
        <v/>
      </c>
      <c r="J20" s="37" t="str">
        <f>_xlfn.XLOOKUP('Accessions with RNA-seq data'!$C20,'Averages by variety'!$A:$A,'Averages by variety'!I:I,"")</f>
        <v/>
      </c>
      <c r="K20" s="37" t="str">
        <f>_xlfn.XLOOKUP('Accessions with RNA-seq data'!$C20,'Averages by variety'!$A:$A,'Averages by variety'!J:J,"")</f>
        <v/>
      </c>
      <c r="L20" s="16"/>
      <c r="M20" s="16"/>
      <c r="N20" s="16"/>
      <c r="O20" s="16"/>
      <c r="P20" s="16"/>
    </row>
    <row r="21" spans="1:16">
      <c r="A21" s="15" t="s">
        <v>154</v>
      </c>
      <c r="B21" s="15" t="s">
        <v>155</v>
      </c>
      <c r="C21" s="15" t="s">
        <v>156</v>
      </c>
      <c r="D21" s="15" t="s">
        <v>102</v>
      </c>
      <c r="E21" s="15" t="s">
        <v>103</v>
      </c>
      <c r="F21" s="37" t="str">
        <f>_xlfn.XLOOKUP('Accessions with RNA-seq data'!$C21,'Averages by variety'!$A:$A,'Averages by variety'!E:E,"")</f>
        <v/>
      </c>
      <c r="G21" s="36" t="str">
        <f>_xlfn.XLOOKUP('Accessions with RNA-seq data'!$C21,'Averages by variety'!$A:$A,'Averages by variety'!F:F,"")</f>
        <v/>
      </c>
      <c r="H21" s="37" t="str">
        <f>_xlfn.XLOOKUP('Accessions with RNA-seq data'!$C21,'Averages by variety'!$A:$A,'Averages by variety'!G:G,"")</f>
        <v/>
      </c>
      <c r="I21" s="16" t="str">
        <f>_xlfn.XLOOKUP('Accessions with RNA-seq data'!$C21,'Averages by variety'!$A:$A,'Averages by variety'!H:H,"")</f>
        <v/>
      </c>
      <c r="J21" s="37" t="str">
        <f>_xlfn.XLOOKUP('Accessions with RNA-seq data'!$C21,'Averages by variety'!$A:$A,'Averages by variety'!I:I,"")</f>
        <v/>
      </c>
      <c r="K21" s="37" t="str">
        <f>_xlfn.XLOOKUP('Accessions with RNA-seq data'!$C21,'Averages by variety'!$A:$A,'Averages by variety'!J:J,"")</f>
        <v/>
      </c>
      <c r="L21" s="16"/>
      <c r="M21" s="16"/>
      <c r="N21" s="16"/>
      <c r="O21" s="16"/>
      <c r="P21" s="16"/>
    </row>
    <row r="22" spans="1:16">
      <c r="A22" s="15" t="s">
        <v>157</v>
      </c>
      <c r="B22" s="15" t="s">
        <v>158</v>
      </c>
      <c r="C22" s="15" t="s">
        <v>159</v>
      </c>
      <c r="D22" s="15" t="s">
        <v>102</v>
      </c>
      <c r="E22" s="15" t="s">
        <v>103</v>
      </c>
      <c r="F22" s="37" t="str">
        <f>_xlfn.XLOOKUP('Accessions with RNA-seq data'!$C22,'Averages by variety'!$A:$A,'Averages by variety'!E:E,"")</f>
        <v/>
      </c>
      <c r="G22" s="36" t="str">
        <f>_xlfn.XLOOKUP('Accessions with RNA-seq data'!$C22,'Averages by variety'!$A:$A,'Averages by variety'!F:F,"")</f>
        <v/>
      </c>
      <c r="H22" s="37" t="str">
        <f>_xlfn.XLOOKUP('Accessions with RNA-seq data'!$C22,'Averages by variety'!$A:$A,'Averages by variety'!G:G,"")</f>
        <v/>
      </c>
      <c r="I22" s="16" t="str">
        <f>_xlfn.XLOOKUP('Accessions with RNA-seq data'!$C22,'Averages by variety'!$A:$A,'Averages by variety'!H:H,"")</f>
        <v/>
      </c>
      <c r="J22" s="37" t="str">
        <f>_xlfn.XLOOKUP('Accessions with RNA-seq data'!$C22,'Averages by variety'!$A:$A,'Averages by variety'!I:I,"")</f>
        <v/>
      </c>
      <c r="K22" s="37" t="str">
        <f>_xlfn.XLOOKUP('Accessions with RNA-seq data'!$C22,'Averages by variety'!$A:$A,'Averages by variety'!J:J,"")</f>
        <v/>
      </c>
      <c r="L22" s="16"/>
      <c r="M22" s="16"/>
      <c r="N22" s="16"/>
      <c r="O22" s="16"/>
      <c r="P22" s="16"/>
    </row>
    <row r="23" spans="1:16">
      <c r="A23" s="15" t="s">
        <v>160</v>
      </c>
      <c r="B23" s="15" t="s">
        <v>161</v>
      </c>
      <c r="C23" s="15" t="s">
        <v>162</v>
      </c>
      <c r="D23" s="15" t="s">
        <v>102</v>
      </c>
      <c r="E23" s="15" t="s">
        <v>103</v>
      </c>
      <c r="F23" s="37" t="str">
        <f>_xlfn.XLOOKUP('Accessions with RNA-seq data'!$C23,'Averages by variety'!$A:$A,'Averages by variety'!E:E,"")</f>
        <v/>
      </c>
      <c r="G23" s="36" t="str">
        <f>_xlfn.XLOOKUP('Accessions with RNA-seq data'!$C23,'Averages by variety'!$A:$A,'Averages by variety'!F:F,"")</f>
        <v/>
      </c>
      <c r="H23" s="37" t="str">
        <f>_xlfn.XLOOKUP('Accessions with RNA-seq data'!$C23,'Averages by variety'!$A:$A,'Averages by variety'!G:G,"")</f>
        <v/>
      </c>
      <c r="I23" s="16" t="str">
        <f>_xlfn.XLOOKUP('Accessions with RNA-seq data'!$C23,'Averages by variety'!$A:$A,'Averages by variety'!H:H,"")</f>
        <v/>
      </c>
      <c r="J23" s="37" t="str">
        <f>_xlfn.XLOOKUP('Accessions with RNA-seq data'!$C23,'Averages by variety'!$A:$A,'Averages by variety'!I:I,"")</f>
        <v/>
      </c>
      <c r="K23" s="37" t="str">
        <f>_xlfn.XLOOKUP('Accessions with RNA-seq data'!$C23,'Averages by variety'!$A:$A,'Averages by variety'!J:J,"")</f>
        <v/>
      </c>
      <c r="L23" s="16"/>
      <c r="M23" s="16"/>
      <c r="N23" s="16"/>
      <c r="O23" s="16"/>
      <c r="P23" s="16"/>
    </row>
    <row r="24" spans="1:16">
      <c r="A24" s="15" t="s">
        <v>163</v>
      </c>
      <c r="B24" s="15" t="s">
        <v>164</v>
      </c>
      <c r="C24" s="15" t="s">
        <v>165</v>
      </c>
      <c r="D24" s="15" t="s">
        <v>102</v>
      </c>
      <c r="E24" s="15" t="s">
        <v>103</v>
      </c>
      <c r="F24" s="37" t="str">
        <f>_xlfn.XLOOKUP('Accessions with RNA-seq data'!$C24,'Averages by variety'!$A:$A,'Averages by variety'!E:E,"")</f>
        <v/>
      </c>
      <c r="G24" s="36" t="str">
        <f>_xlfn.XLOOKUP('Accessions with RNA-seq data'!$C24,'Averages by variety'!$A:$A,'Averages by variety'!F:F,"")</f>
        <v/>
      </c>
      <c r="H24" s="37" t="str">
        <f>_xlfn.XLOOKUP('Accessions with RNA-seq data'!$C24,'Averages by variety'!$A:$A,'Averages by variety'!G:G,"")</f>
        <v/>
      </c>
      <c r="I24" s="16" t="str">
        <f>_xlfn.XLOOKUP('Accessions with RNA-seq data'!$C24,'Averages by variety'!$A:$A,'Averages by variety'!H:H,"")</f>
        <v/>
      </c>
      <c r="J24" s="37" t="str">
        <f>_xlfn.XLOOKUP('Accessions with RNA-seq data'!$C24,'Averages by variety'!$A:$A,'Averages by variety'!I:I,"")</f>
        <v/>
      </c>
      <c r="K24" s="37" t="str">
        <f>_xlfn.XLOOKUP('Accessions with RNA-seq data'!$C24,'Averages by variety'!$A:$A,'Averages by variety'!J:J,"")</f>
        <v/>
      </c>
      <c r="L24" s="16"/>
      <c r="M24" s="16"/>
      <c r="N24" s="16"/>
      <c r="O24" s="16"/>
      <c r="P24" s="16"/>
    </row>
    <row r="25" spans="1:16">
      <c r="A25" s="15" t="s">
        <v>166</v>
      </c>
      <c r="B25" s="15" t="s">
        <v>167</v>
      </c>
      <c r="C25" s="15" t="s">
        <v>168</v>
      </c>
      <c r="D25" s="15" t="s">
        <v>102</v>
      </c>
      <c r="E25" s="15" t="s">
        <v>103</v>
      </c>
      <c r="F25" s="37" t="str">
        <f>_xlfn.XLOOKUP('Accessions with RNA-seq data'!$C25,'Averages by variety'!$A:$A,'Averages by variety'!E:E,"")</f>
        <v/>
      </c>
      <c r="G25" s="36" t="str">
        <f>_xlfn.XLOOKUP('Accessions with RNA-seq data'!$C25,'Averages by variety'!$A:$A,'Averages by variety'!F:F,"")</f>
        <v/>
      </c>
      <c r="H25" s="37" t="str">
        <f>_xlfn.XLOOKUP('Accessions with RNA-seq data'!$C25,'Averages by variety'!$A:$A,'Averages by variety'!G:G,"")</f>
        <v/>
      </c>
      <c r="I25" s="16" t="str">
        <f>_xlfn.XLOOKUP('Accessions with RNA-seq data'!$C25,'Averages by variety'!$A:$A,'Averages by variety'!H:H,"")</f>
        <v/>
      </c>
      <c r="J25" s="37" t="str">
        <f>_xlfn.XLOOKUP('Accessions with RNA-seq data'!$C25,'Averages by variety'!$A:$A,'Averages by variety'!I:I,"")</f>
        <v/>
      </c>
      <c r="K25" s="37" t="str">
        <f>_xlfn.XLOOKUP('Accessions with RNA-seq data'!$C25,'Averages by variety'!$A:$A,'Averages by variety'!J:J,"")</f>
        <v/>
      </c>
      <c r="L25" s="16"/>
      <c r="M25" s="16"/>
      <c r="N25" s="16"/>
      <c r="O25" s="16"/>
      <c r="P25" s="16"/>
    </row>
    <row r="26" spans="1:16">
      <c r="A26" s="15" t="s">
        <v>169</v>
      </c>
      <c r="B26" s="15" t="s">
        <v>170</v>
      </c>
      <c r="C26" s="15" t="s">
        <v>171</v>
      </c>
      <c r="D26" s="15" t="s">
        <v>102</v>
      </c>
      <c r="E26" s="15" t="s">
        <v>103</v>
      </c>
      <c r="F26" s="37" t="str">
        <f>_xlfn.XLOOKUP('Accessions with RNA-seq data'!$C26,'Averages by variety'!$A:$A,'Averages by variety'!E:E,"")</f>
        <v/>
      </c>
      <c r="G26" s="36" t="str">
        <f>_xlfn.XLOOKUP('Accessions with RNA-seq data'!$C26,'Averages by variety'!$A:$A,'Averages by variety'!F:F,"")</f>
        <v/>
      </c>
      <c r="H26" s="37" t="str">
        <f>_xlfn.XLOOKUP('Accessions with RNA-seq data'!$C26,'Averages by variety'!$A:$A,'Averages by variety'!G:G,"")</f>
        <v/>
      </c>
      <c r="I26" s="16" t="str">
        <f>_xlfn.XLOOKUP('Accessions with RNA-seq data'!$C26,'Averages by variety'!$A:$A,'Averages by variety'!H:H,"")</f>
        <v/>
      </c>
      <c r="J26" s="37" t="str">
        <f>_xlfn.XLOOKUP('Accessions with RNA-seq data'!$C26,'Averages by variety'!$A:$A,'Averages by variety'!I:I,"")</f>
        <v/>
      </c>
      <c r="K26" s="37" t="str">
        <f>_xlfn.XLOOKUP('Accessions with RNA-seq data'!$C26,'Averages by variety'!$A:$A,'Averages by variety'!J:J,"")</f>
        <v/>
      </c>
      <c r="L26" s="16"/>
      <c r="M26" s="16"/>
      <c r="N26" s="16"/>
      <c r="O26" s="16"/>
      <c r="P26" s="16"/>
    </row>
    <row r="27" spans="1:16">
      <c r="A27" s="15" t="s">
        <v>172</v>
      </c>
      <c r="B27" s="15" t="s">
        <v>35</v>
      </c>
      <c r="C27" s="15" t="s">
        <v>7</v>
      </c>
      <c r="D27" s="15" t="s">
        <v>102</v>
      </c>
      <c r="E27" s="15" t="s">
        <v>103</v>
      </c>
      <c r="F27" s="37">
        <f>_xlfn.XLOOKUP('Accessions with RNA-seq data'!$C27,'Averages by variety'!$A:$A,'Averages by variety'!E:E,"")</f>
        <v>27.911600000000004</v>
      </c>
      <c r="G27" s="36">
        <f>_xlfn.XLOOKUP('Accessions with RNA-seq data'!$C27,'Averages by variety'!$A:$A,'Averages by variety'!F:F,"")</f>
        <v>7</v>
      </c>
      <c r="H27" s="37">
        <f>_xlfn.XLOOKUP('Accessions with RNA-seq data'!$C27,'Averages by variety'!$A:$A,'Averages by variety'!G:G,"")</f>
        <v>160</v>
      </c>
      <c r="I27" s="16">
        <f>_xlfn.XLOOKUP('Accessions with RNA-seq data'!$C27,'Averages by variety'!$A:$A,'Averages by variety'!H:H,"")</f>
        <v>2.9314115501105653</v>
      </c>
      <c r="J27" s="37">
        <f>_xlfn.XLOOKUP('Accessions with RNA-seq data'!$C27,'Averages by variety'!$A:$A,'Averages by variety'!I:I,"")</f>
        <v>0</v>
      </c>
      <c r="K27" s="37">
        <f>_xlfn.XLOOKUP('Accessions with RNA-seq data'!$C27,'Averages by variety'!$A:$A,'Averages by variety'!J:J,"")</f>
        <v>0</v>
      </c>
      <c r="L27" s="16">
        <v>1.2967818673905789</v>
      </c>
      <c r="M27" s="16">
        <v>7.3831203776478255E-2</v>
      </c>
      <c r="N27" s="16">
        <v>0.18053333333333332</v>
      </c>
      <c r="O27" s="16">
        <v>4.8656836645451111E-2</v>
      </c>
      <c r="P27" s="16">
        <v>303.36613510583879</v>
      </c>
    </row>
    <row r="28" spans="1:16">
      <c r="A28" s="15" t="s">
        <v>173</v>
      </c>
      <c r="B28" s="15" t="s">
        <v>174</v>
      </c>
      <c r="C28" s="15" t="s">
        <v>175</v>
      </c>
      <c r="D28" s="15" t="s">
        <v>102</v>
      </c>
      <c r="E28" s="15" t="s">
        <v>103</v>
      </c>
      <c r="F28" s="37" t="str">
        <f>_xlfn.XLOOKUP('Accessions with RNA-seq data'!$C28,'Averages by variety'!$A:$A,'Averages by variety'!E:E,"")</f>
        <v/>
      </c>
      <c r="G28" s="36" t="str">
        <f>_xlfn.XLOOKUP('Accessions with RNA-seq data'!$C28,'Averages by variety'!$A:$A,'Averages by variety'!F:F,"")</f>
        <v/>
      </c>
      <c r="H28" s="37" t="str">
        <f>_xlfn.XLOOKUP('Accessions with RNA-seq data'!$C28,'Averages by variety'!$A:$A,'Averages by variety'!G:G,"")</f>
        <v/>
      </c>
      <c r="I28" s="16" t="str">
        <f>_xlfn.XLOOKUP('Accessions with RNA-seq data'!$C28,'Averages by variety'!$A:$A,'Averages by variety'!H:H,"")</f>
        <v/>
      </c>
      <c r="J28" s="37" t="str">
        <f>_xlfn.XLOOKUP('Accessions with RNA-seq data'!$C28,'Averages by variety'!$A:$A,'Averages by variety'!I:I,"")</f>
        <v/>
      </c>
      <c r="K28" s="37" t="str">
        <f>_xlfn.XLOOKUP('Accessions with RNA-seq data'!$C28,'Averages by variety'!$A:$A,'Averages by variety'!J:J,"")</f>
        <v/>
      </c>
      <c r="L28" s="16"/>
      <c r="M28" s="16"/>
      <c r="N28" s="16"/>
      <c r="O28" s="16"/>
      <c r="P28" s="16"/>
    </row>
    <row r="29" spans="1:16">
      <c r="A29" s="15" t="s">
        <v>176</v>
      </c>
      <c r="B29" s="15" t="s">
        <v>177</v>
      </c>
      <c r="C29" s="15" t="s">
        <v>178</v>
      </c>
      <c r="D29" s="15" t="s">
        <v>102</v>
      </c>
      <c r="E29" s="15" t="s">
        <v>103</v>
      </c>
      <c r="F29" s="37" t="str">
        <f>_xlfn.XLOOKUP('Accessions with RNA-seq data'!$C29,'Averages by variety'!$A:$A,'Averages by variety'!E:E,"")</f>
        <v/>
      </c>
      <c r="G29" s="36" t="str">
        <f>_xlfn.XLOOKUP('Accessions with RNA-seq data'!$C29,'Averages by variety'!$A:$A,'Averages by variety'!F:F,"")</f>
        <v/>
      </c>
      <c r="H29" s="37" t="str">
        <f>_xlfn.XLOOKUP('Accessions with RNA-seq data'!$C29,'Averages by variety'!$A:$A,'Averages by variety'!G:G,"")</f>
        <v/>
      </c>
      <c r="I29" s="16" t="str">
        <f>_xlfn.XLOOKUP('Accessions with RNA-seq data'!$C29,'Averages by variety'!$A:$A,'Averages by variety'!H:H,"")</f>
        <v/>
      </c>
      <c r="J29" s="37" t="str">
        <f>_xlfn.XLOOKUP('Accessions with RNA-seq data'!$C29,'Averages by variety'!$A:$A,'Averages by variety'!I:I,"")</f>
        <v/>
      </c>
      <c r="K29" s="37" t="str">
        <f>_xlfn.XLOOKUP('Accessions with RNA-seq data'!$C29,'Averages by variety'!$A:$A,'Averages by variety'!J:J,"")</f>
        <v/>
      </c>
      <c r="L29" s="16"/>
      <c r="M29" s="16"/>
      <c r="N29" s="16"/>
      <c r="O29" s="16"/>
      <c r="P29" s="16"/>
    </row>
    <row r="30" spans="1:16">
      <c r="A30" s="15" t="s">
        <v>179</v>
      </c>
      <c r="B30" s="15" t="s">
        <v>180</v>
      </c>
      <c r="C30" s="15" t="s">
        <v>181</v>
      </c>
      <c r="D30" s="15" t="s">
        <v>102</v>
      </c>
      <c r="E30" s="15" t="s">
        <v>103</v>
      </c>
      <c r="F30" s="37" t="str">
        <f>_xlfn.XLOOKUP('Accessions with RNA-seq data'!$C30,'Averages by variety'!$A:$A,'Averages by variety'!E:E,"")</f>
        <v/>
      </c>
      <c r="G30" s="36" t="str">
        <f>_xlfn.XLOOKUP('Accessions with RNA-seq data'!$C30,'Averages by variety'!$A:$A,'Averages by variety'!F:F,"")</f>
        <v/>
      </c>
      <c r="H30" s="37" t="str">
        <f>_xlfn.XLOOKUP('Accessions with RNA-seq data'!$C30,'Averages by variety'!$A:$A,'Averages by variety'!G:G,"")</f>
        <v/>
      </c>
      <c r="I30" s="16" t="str">
        <f>_xlfn.XLOOKUP('Accessions with RNA-seq data'!$C30,'Averages by variety'!$A:$A,'Averages by variety'!H:H,"")</f>
        <v/>
      </c>
      <c r="J30" s="37" t="str">
        <f>_xlfn.XLOOKUP('Accessions with RNA-seq data'!$C30,'Averages by variety'!$A:$A,'Averages by variety'!I:I,"")</f>
        <v/>
      </c>
      <c r="K30" s="37" t="str">
        <f>_xlfn.XLOOKUP('Accessions with RNA-seq data'!$C30,'Averages by variety'!$A:$A,'Averages by variety'!J:J,"")</f>
        <v/>
      </c>
      <c r="L30" s="16"/>
      <c r="M30" s="16"/>
      <c r="N30" s="16"/>
      <c r="O30" s="16"/>
      <c r="P30" s="16"/>
    </row>
    <row r="31" spans="1:16">
      <c r="A31" s="15" t="s">
        <v>182</v>
      </c>
      <c r="B31" s="15" t="s">
        <v>183</v>
      </c>
      <c r="C31" s="15" t="s">
        <v>184</v>
      </c>
      <c r="D31" s="15" t="s">
        <v>102</v>
      </c>
      <c r="E31" s="15" t="s">
        <v>103</v>
      </c>
      <c r="F31" s="37" t="str">
        <f>_xlfn.XLOOKUP('Accessions with RNA-seq data'!$C31,'Averages by variety'!$A:$A,'Averages by variety'!E:E,"")</f>
        <v/>
      </c>
      <c r="G31" s="36" t="str">
        <f>_xlfn.XLOOKUP('Accessions with RNA-seq data'!$C31,'Averages by variety'!$A:$A,'Averages by variety'!F:F,"")</f>
        <v/>
      </c>
      <c r="H31" s="37" t="str">
        <f>_xlfn.XLOOKUP('Accessions with RNA-seq data'!$C31,'Averages by variety'!$A:$A,'Averages by variety'!G:G,"")</f>
        <v/>
      </c>
      <c r="I31" s="16" t="str">
        <f>_xlfn.XLOOKUP('Accessions with RNA-seq data'!$C31,'Averages by variety'!$A:$A,'Averages by variety'!H:H,"")</f>
        <v/>
      </c>
      <c r="J31" s="37" t="str">
        <f>_xlfn.XLOOKUP('Accessions with RNA-seq data'!$C31,'Averages by variety'!$A:$A,'Averages by variety'!I:I,"")</f>
        <v/>
      </c>
      <c r="K31" s="37" t="str">
        <f>_xlfn.XLOOKUP('Accessions with RNA-seq data'!$C31,'Averages by variety'!$A:$A,'Averages by variety'!J:J,"")</f>
        <v/>
      </c>
      <c r="L31" s="16"/>
      <c r="M31" s="16"/>
      <c r="N31" s="16"/>
      <c r="O31" s="16"/>
      <c r="P31" s="16"/>
    </row>
    <row r="32" spans="1:16">
      <c r="A32" s="15" t="s">
        <v>185</v>
      </c>
      <c r="B32" s="15" t="s">
        <v>36</v>
      </c>
      <c r="C32" s="15" t="s">
        <v>19</v>
      </c>
      <c r="D32" s="15" t="s">
        <v>102</v>
      </c>
      <c r="E32" s="15" t="s">
        <v>103</v>
      </c>
      <c r="F32" s="37">
        <f>_xlfn.XLOOKUP('Accessions with RNA-seq data'!$C32,'Averages by variety'!$A:$A,'Averages by variety'!E:E,"")</f>
        <v>47.245200000000004</v>
      </c>
      <c r="G32" s="36">
        <f>_xlfn.XLOOKUP('Accessions with RNA-seq data'!$C32,'Averages by variety'!$A:$A,'Averages by variety'!F:F,"")</f>
        <v>8.6666666666666661</v>
      </c>
      <c r="H32" s="37">
        <f>_xlfn.XLOOKUP('Accessions with RNA-seq data'!$C32,'Averages by variety'!$A:$A,'Averages by variety'!G:G,"")</f>
        <v>155</v>
      </c>
      <c r="I32" s="16">
        <f>_xlfn.XLOOKUP('Accessions with RNA-seq data'!$C32,'Averages by variety'!$A:$A,'Averages by variety'!H:H,"")</f>
        <v>3.3164491711181099</v>
      </c>
      <c r="J32" s="37">
        <f>_xlfn.XLOOKUP('Accessions with RNA-seq data'!$C32,'Averages by variety'!$A:$A,'Averages by variety'!I:I,"")</f>
        <v>0</v>
      </c>
      <c r="K32" s="37">
        <f>_xlfn.XLOOKUP('Accessions with RNA-seq data'!$C32,'Averages by variety'!$A:$A,'Averages by variety'!J:J,"")</f>
        <v>0</v>
      </c>
      <c r="L32" s="16">
        <v>1.9087087137140273</v>
      </c>
      <c r="M32" s="16">
        <v>0.10260397941374273</v>
      </c>
      <c r="N32" s="16">
        <v>0.16863333333333333</v>
      </c>
      <c r="O32" s="16">
        <v>5.7551097107522965E-2</v>
      </c>
      <c r="P32" s="16">
        <v>324.89897907925416</v>
      </c>
    </row>
    <row r="33" spans="1:16">
      <c r="A33" s="15" t="s">
        <v>186</v>
      </c>
      <c r="B33" s="15" t="s">
        <v>187</v>
      </c>
      <c r="C33" s="15" t="s">
        <v>188</v>
      </c>
      <c r="D33" s="15" t="s">
        <v>102</v>
      </c>
      <c r="E33" s="15" t="s">
        <v>103</v>
      </c>
      <c r="F33" s="37" t="str">
        <f>_xlfn.XLOOKUP('Accessions with RNA-seq data'!$C33,'Averages by variety'!$A:$A,'Averages by variety'!E:E,"")</f>
        <v/>
      </c>
      <c r="G33" s="36" t="str">
        <f>_xlfn.XLOOKUP('Accessions with RNA-seq data'!$C33,'Averages by variety'!$A:$A,'Averages by variety'!F:F,"")</f>
        <v/>
      </c>
      <c r="H33" s="37" t="str">
        <f>_xlfn.XLOOKUP('Accessions with RNA-seq data'!$C33,'Averages by variety'!$A:$A,'Averages by variety'!G:G,"")</f>
        <v/>
      </c>
      <c r="I33" s="16" t="str">
        <f>_xlfn.XLOOKUP('Accessions with RNA-seq data'!$C33,'Averages by variety'!$A:$A,'Averages by variety'!H:H,"")</f>
        <v/>
      </c>
      <c r="J33" s="37" t="str">
        <f>_xlfn.XLOOKUP('Accessions with RNA-seq data'!$C33,'Averages by variety'!$A:$A,'Averages by variety'!I:I,"")</f>
        <v/>
      </c>
      <c r="K33" s="37" t="str">
        <f>_xlfn.XLOOKUP('Accessions with RNA-seq data'!$C33,'Averages by variety'!$A:$A,'Averages by variety'!J:J,"")</f>
        <v/>
      </c>
      <c r="L33" s="16"/>
      <c r="M33" s="16"/>
      <c r="N33" s="16"/>
      <c r="O33" s="16"/>
      <c r="P33" s="16"/>
    </row>
    <row r="34" spans="1:16">
      <c r="A34" s="15" t="s">
        <v>189</v>
      </c>
      <c r="B34" s="15" t="s">
        <v>190</v>
      </c>
      <c r="C34" s="15" t="s">
        <v>191</v>
      </c>
      <c r="D34" s="15" t="s">
        <v>102</v>
      </c>
      <c r="E34" s="15" t="s">
        <v>103</v>
      </c>
      <c r="F34" s="37" t="str">
        <f>_xlfn.XLOOKUP('Accessions with RNA-seq data'!$C34,'Averages by variety'!$A:$A,'Averages by variety'!E:E,"")</f>
        <v/>
      </c>
      <c r="G34" s="36" t="str">
        <f>_xlfn.XLOOKUP('Accessions with RNA-seq data'!$C34,'Averages by variety'!$A:$A,'Averages by variety'!F:F,"")</f>
        <v/>
      </c>
      <c r="H34" s="37" t="str">
        <f>_xlfn.XLOOKUP('Accessions with RNA-seq data'!$C34,'Averages by variety'!$A:$A,'Averages by variety'!G:G,"")</f>
        <v/>
      </c>
      <c r="I34" s="16" t="str">
        <f>_xlfn.XLOOKUP('Accessions with RNA-seq data'!$C34,'Averages by variety'!$A:$A,'Averages by variety'!H:H,"")</f>
        <v/>
      </c>
      <c r="J34" s="37" t="str">
        <f>_xlfn.XLOOKUP('Accessions with RNA-seq data'!$C34,'Averages by variety'!$A:$A,'Averages by variety'!I:I,"")</f>
        <v/>
      </c>
      <c r="K34" s="37" t="str">
        <f>_xlfn.XLOOKUP('Accessions with RNA-seq data'!$C34,'Averages by variety'!$A:$A,'Averages by variety'!J:J,"")</f>
        <v/>
      </c>
      <c r="L34" s="16"/>
      <c r="M34" s="16"/>
      <c r="N34" s="16"/>
      <c r="O34" s="16"/>
      <c r="P34" s="16"/>
    </row>
    <row r="35" spans="1:16">
      <c r="A35" s="15" t="s">
        <v>192</v>
      </c>
      <c r="B35" s="15" t="s">
        <v>193</v>
      </c>
      <c r="C35" s="15" t="s">
        <v>194</v>
      </c>
      <c r="D35" s="15" t="s">
        <v>102</v>
      </c>
      <c r="E35" s="15" t="s">
        <v>103</v>
      </c>
      <c r="F35" s="37" t="str">
        <f>_xlfn.XLOOKUP('Accessions with RNA-seq data'!$C35,'Averages by variety'!$A:$A,'Averages by variety'!E:E,"")</f>
        <v/>
      </c>
      <c r="G35" s="36" t="str">
        <f>_xlfn.XLOOKUP('Accessions with RNA-seq data'!$C35,'Averages by variety'!$A:$A,'Averages by variety'!F:F,"")</f>
        <v/>
      </c>
      <c r="H35" s="37" t="str">
        <f>_xlfn.XLOOKUP('Accessions with RNA-seq data'!$C35,'Averages by variety'!$A:$A,'Averages by variety'!G:G,"")</f>
        <v/>
      </c>
      <c r="I35" s="16" t="str">
        <f>_xlfn.XLOOKUP('Accessions with RNA-seq data'!$C35,'Averages by variety'!$A:$A,'Averages by variety'!H:H,"")</f>
        <v/>
      </c>
      <c r="J35" s="37" t="str">
        <f>_xlfn.XLOOKUP('Accessions with RNA-seq data'!$C35,'Averages by variety'!$A:$A,'Averages by variety'!I:I,"")</f>
        <v/>
      </c>
      <c r="K35" s="37" t="str">
        <f>_xlfn.XLOOKUP('Accessions with RNA-seq data'!$C35,'Averages by variety'!$A:$A,'Averages by variety'!J:J,"")</f>
        <v/>
      </c>
      <c r="L35" s="16"/>
      <c r="M35" s="16"/>
      <c r="N35" s="16"/>
      <c r="O35" s="16"/>
      <c r="P35" s="16"/>
    </row>
    <row r="36" spans="1:16">
      <c r="A36" s="15" t="s">
        <v>195</v>
      </c>
      <c r="B36" s="15" t="s">
        <v>196</v>
      </c>
      <c r="C36" s="15" t="s">
        <v>197</v>
      </c>
      <c r="D36" s="15" t="s">
        <v>102</v>
      </c>
      <c r="E36" s="15" t="s">
        <v>103</v>
      </c>
      <c r="F36" s="37" t="str">
        <f>_xlfn.XLOOKUP('Accessions with RNA-seq data'!$C36,'Averages by variety'!$A:$A,'Averages by variety'!E:E,"")</f>
        <v/>
      </c>
      <c r="G36" s="36" t="str">
        <f>_xlfn.XLOOKUP('Accessions with RNA-seq data'!$C36,'Averages by variety'!$A:$A,'Averages by variety'!F:F,"")</f>
        <v/>
      </c>
      <c r="H36" s="37" t="str">
        <f>_xlfn.XLOOKUP('Accessions with RNA-seq data'!$C36,'Averages by variety'!$A:$A,'Averages by variety'!G:G,"")</f>
        <v/>
      </c>
      <c r="I36" s="16" t="str">
        <f>_xlfn.XLOOKUP('Accessions with RNA-seq data'!$C36,'Averages by variety'!$A:$A,'Averages by variety'!H:H,"")</f>
        <v/>
      </c>
      <c r="J36" s="37" t="str">
        <f>_xlfn.XLOOKUP('Accessions with RNA-seq data'!$C36,'Averages by variety'!$A:$A,'Averages by variety'!I:I,"")</f>
        <v/>
      </c>
      <c r="K36" s="37" t="str">
        <f>_xlfn.XLOOKUP('Accessions with RNA-seq data'!$C36,'Averages by variety'!$A:$A,'Averages by variety'!J:J,"")</f>
        <v/>
      </c>
      <c r="L36" s="16"/>
      <c r="M36" s="16"/>
      <c r="N36" s="16"/>
      <c r="O36" s="16"/>
      <c r="P36" s="16"/>
    </row>
    <row r="37" spans="1:16">
      <c r="A37" s="15" t="s">
        <v>198</v>
      </c>
      <c r="B37" s="15" t="s">
        <v>199</v>
      </c>
      <c r="C37" s="15" t="s">
        <v>200</v>
      </c>
      <c r="D37" s="15" t="s">
        <v>102</v>
      </c>
      <c r="E37" s="15" t="s">
        <v>103</v>
      </c>
      <c r="F37" s="37" t="str">
        <f>_xlfn.XLOOKUP('Accessions with RNA-seq data'!$C37,'Averages by variety'!$A:$A,'Averages by variety'!E:E,"")</f>
        <v/>
      </c>
      <c r="G37" s="36" t="str">
        <f>_xlfn.XLOOKUP('Accessions with RNA-seq data'!$C37,'Averages by variety'!$A:$A,'Averages by variety'!F:F,"")</f>
        <v/>
      </c>
      <c r="H37" s="37" t="str">
        <f>_xlfn.XLOOKUP('Accessions with RNA-seq data'!$C37,'Averages by variety'!$A:$A,'Averages by variety'!G:G,"")</f>
        <v/>
      </c>
      <c r="I37" s="16" t="str">
        <f>_xlfn.XLOOKUP('Accessions with RNA-seq data'!$C37,'Averages by variety'!$A:$A,'Averages by variety'!H:H,"")</f>
        <v/>
      </c>
      <c r="J37" s="37" t="str">
        <f>_xlfn.XLOOKUP('Accessions with RNA-seq data'!$C37,'Averages by variety'!$A:$A,'Averages by variety'!I:I,"")</f>
        <v/>
      </c>
      <c r="K37" s="37" t="str">
        <f>_xlfn.XLOOKUP('Accessions with RNA-seq data'!$C37,'Averages by variety'!$A:$A,'Averages by variety'!J:J,"")</f>
        <v/>
      </c>
      <c r="L37" s="16"/>
      <c r="M37" s="16"/>
      <c r="N37" s="16"/>
      <c r="O37" s="16"/>
      <c r="P37" s="16"/>
    </row>
    <row r="38" spans="1:16">
      <c r="A38" s="15" t="s">
        <v>201</v>
      </c>
      <c r="B38" s="15" t="s">
        <v>202</v>
      </c>
      <c r="C38" s="15" t="s">
        <v>203</v>
      </c>
      <c r="D38" s="15" t="s">
        <v>102</v>
      </c>
      <c r="E38" s="15" t="s">
        <v>103</v>
      </c>
      <c r="F38" s="37" t="str">
        <f>_xlfn.XLOOKUP('Accessions with RNA-seq data'!$C38,'Averages by variety'!$A:$A,'Averages by variety'!E:E,"")</f>
        <v/>
      </c>
      <c r="G38" s="36" t="str">
        <f>_xlfn.XLOOKUP('Accessions with RNA-seq data'!$C38,'Averages by variety'!$A:$A,'Averages by variety'!F:F,"")</f>
        <v/>
      </c>
      <c r="H38" s="37" t="str">
        <f>_xlfn.XLOOKUP('Accessions with RNA-seq data'!$C38,'Averages by variety'!$A:$A,'Averages by variety'!G:G,"")</f>
        <v/>
      </c>
      <c r="I38" s="16" t="str">
        <f>_xlfn.XLOOKUP('Accessions with RNA-seq data'!$C38,'Averages by variety'!$A:$A,'Averages by variety'!H:H,"")</f>
        <v/>
      </c>
      <c r="J38" s="37" t="str">
        <f>_xlfn.XLOOKUP('Accessions with RNA-seq data'!$C38,'Averages by variety'!$A:$A,'Averages by variety'!I:I,"")</f>
        <v/>
      </c>
      <c r="K38" s="37" t="str">
        <f>_xlfn.XLOOKUP('Accessions with RNA-seq data'!$C38,'Averages by variety'!$A:$A,'Averages by variety'!J:J,"")</f>
        <v/>
      </c>
      <c r="L38" s="16"/>
      <c r="M38" s="16"/>
      <c r="N38" s="16"/>
      <c r="O38" s="16"/>
      <c r="P38" s="16"/>
    </row>
    <row r="39" spans="1:16">
      <c r="A39" s="15" t="s">
        <v>204</v>
      </c>
      <c r="B39" s="15" t="s">
        <v>205</v>
      </c>
      <c r="C39" s="15" t="s">
        <v>206</v>
      </c>
      <c r="D39" s="15" t="s">
        <v>102</v>
      </c>
      <c r="E39" s="15" t="s">
        <v>103</v>
      </c>
      <c r="F39" s="37" t="str">
        <f>_xlfn.XLOOKUP('Accessions with RNA-seq data'!$C39,'Averages by variety'!$A:$A,'Averages by variety'!E:E,"")</f>
        <v/>
      </c>
      <c r="G39" s="36" t="str">
        <f>_xlfn.XLOOKUP('Accessions with RNA-seq data'!$C39,'Averages by variety'!$A:$A,'Averages by variety'!F:F,"")</f>
        <v/>
      </c>
      <c r="H39" s="37" t="str">
        <f>_xlfn.XLOOKUP('Accessions with RNA-seq data'!$C39,'Averages by variety'!$A:$A,'Averages by variety'!G:G,"")</f>
        <v/>
      </c>
      <c r="I39" s="16" t="str">
        <f>_xlfn.XLOOKUP('Accessions with RNA-seq data'!$C39,'Averages by variety'!$A:$A,'Averages by variety'!H:H,"")</f>
        <v/>
      </c>
      <c r="J39" s="37" t="str">
        <f>_xlfn.XLOOKUP('Accessions with RNA-seq data'!$C39,'Averages by variety'!$A:$A,'Averages by variety'!I:I,"")</f>
        <v/>
      </c>
      <c r="K39" s="37" t="str">
        <f>_xlfn.XLOOKUP('Accessions with RNA-seq data'!$C39,'Averages by variety'!$A:$A,'Averages by variety'!J:J,"")</f>
        <v/>
      </c>
      <c r="L39" s="16"/>
      <c r="M39" s="16"/>
      <c r="N39" s="16"/>
      <c r="O39" s="16"/>
      <c r="P39" s="16"/>
    </row>
    <row r="40" spans="1:16">
      <c r="A40" s="15" t="s">
        <v>207</v>
      </c>
      <c r="B40" s="15" t="s">
        <v>208</v>
      </c>
      <c r="C40" s="15" t="s">
        <v>209</v>
      </c>
      <c r="D40" s="15" t="s">
        <v>102</v>
      </c>
      <c r="E40" s="15" t="s">
        <v>103</v>
      </c>
      <c r="F40" s="37" t="str">
        <f>_xlfn.XLOOKUP('Accessions with RNA-seq data'!$C40,'Averages by variety'!$A:$A,'Averages by variety'!E:E,"")</f>
        <v/>
      </c>
      <c r="G40" s="36" t="str">
        <f>_xlfn.XLOOKUP('Accessions with RNA-seq data'!$C40,'Averages by variety'!$A:$A,'Averages by variety'!F:F,"")</f>
        <v/>
      </c>
      <c r="H40" s="37" t="str">
        <f>_xlfn.XLOOKUP('Accessions with RNA-seq data'!$C40,'Averages by variety'!$A:$A,'Averages by variety'!G:G,"")</f>
        <v/>
      </c>
      <c r="I40" s="16" t="str">
        <f>_xlfn.XLOOKUP('Accessions with RNA-seq data'!$C40,'Averages by variety'!$A:$A,'Averages by variety'!H:H,"")</f>
        <v/>
      </c>
      <c r="J40" s="37" t="str">
        <f>_xlfn.XLOOKUP('Accessions with RNA-seq data'!$C40,'Averages by variety'!$A:$A,'Averages by variety'!I:I,"")</f>
        <v/>
      </c>
      <c r="K40" s="37" t="str">
        <f>_xlfn.XLOOKUP('Accessions with RNA-seq data'!$C40,'Averages by variety'!$A:$A,'Averages by variety'!J:J,"")</f>
        <v/>
      </c>
      <c r="L40" s="16"/>
      <c r="M40" s="16"/>
      <c r="N40" s="16"/>
      <c r="O40" s="16"/>
      <c r="P40" s="16"/>
    </row>
    <row r="41" spans="1:16">
      <c r="A41" s="15" t="s">
        <v>210</v>
      </c>
      <c r="B41" s="15" t="s">
        <v>211</v>
      </c>
      <c r="C41" s="15" t="s">
        <v>212</v>
      </c>
      <c r="D41" s="15" t="s">
        <v>102</v>
      </c>
      <c r="E41" s="15" t="s">
        <v>103</v>
      </c>
      <c r="F41" s="37" t="str">
        <f>_xlfn.XLOOKUP('Accessions with RNA-seq data'!$C41,'Averages by variety'!$A:$A,'Averages by variety'!E:E,"")</f>
        <v/>
      </c>
      <c r="G41" s="36" t="str">
        <f>_xlfn.XLOOKUP('Accessions with RNA-seq data'!$C41,'Averages by variety'!$A:$A,'Averages by variety'!F:F,"")</f>
        <v/>
      </c>
      <c r="H41" s="37" t="str">
        <f>_xlfn.XLOOKUP('Accessions with RNA-seq data'!$C41,'Averages by variety'!$A:$A,'Averages by variety'!G:G,"")</f>
        <v/>
      </c>
      <c r="I41" s="16" t="str">
        <f>_xlfn.XLOOKUP('Accessions with RNA-seq data'!$C41,'Averages by variety'!$A:$A,'Averages by variety'!H:H,"")</f>
        <v/>
      </c>
      <c r="J41" s="37" t="str">
        <f>_xlfn.XLOOKUP('Accessions with RNA-seq data'!$C41,'Averages by variety'!$A:$A,'Averages by variety'!I:I,"")</f>
        <v/>
      </c>
      <c r="K41" s="37" t="str">
        <f>_xlfn.XLOOKUP('Accessions with RNA-seq data'!$C41,'Averages by variety'!$A:$A,'Averages by variety'!J:J,"")</f>
        <v/>
      </c>
      <c r="L41" s="16"/>
      <c r="M41" s="16"/>
      <c r="N41" s="16"/>
      <c r="O41" s="16"/>
      <c r="P41" s="16"/>
    </row>
    <row r="42" spans="1:16">
      <c r="A42" s="15" t="s">
        <v>213</v>
      </c>
      <c r="B42" s="15" t="s">
        <v>214</v>
      </c>
      <c r="C42" s="15" t="s">
        <v>215</v>
      </c>
      <c r="D42" s="15" t="s">
        <v>102</v>
      </c>
      <c r="E42" s="15" t="s">
        <v>103</v>
      </c>
      <c r="F42" s="37" t="str">
        <f>_xlfn.XLOOKUP('Accessions with RNA-seq data'!$C42,'Averages by variety'!$A:$A,'Averages by variety'!E:E,"")</f>
        <v/>
      </c>
      <c r="G42" s="36" t="str">
        <f>_xlfn.XLOOKUP('Accessions with RNA-seq data'!$C42,'Averages by variety'!$A:$A,'Averages by variety'!F:F,"")</f>
        <v/>
      </c>
      <c r="H42" s="37" t="str">
        <f>_xlfn.XLOOKUP('Accessions with RNA-seq data'!$C42,'Averages by variety'!$A:$A,'Averages by variety'!G:G,"")</f>
        <v/>
      </c>
      <c r="I42" s="16" t="str">
        <f>_xlfn.XLOOKUP('Accessions with RNA-seq data'!$C42,'Averages by variety'!$A:$A,'Averages by variety'!H:H,"")</f>
        <v/>
      </c>
      <c r="J42" s="37" t="str">
        <f>_xlfn.XLOOKUP('Accessions with RNA-seq data'!$C42,'Averages by variety'!$A:$A,'Averages by variety'!I:I,"")</f>
        <v/>
      </c>
      <c r="K42" s="37" t="str">
        <f>_xlfn.XLOOKUP('Accessions with RNA-seq data'!$C42,'Averages by variety'!$A:$A,'Averages by variety'!J:J,"")</f>
        <v/>
      </c>
      <c r="L42" s="16"/>
      <c r="M42" s="16"/>
      <c r="N42" s="16"/>
      <c r="O42" s="16"/>
      <c r="P42" s="16"/>
    </row>
    <row r="43" spans="1:16">
      <c r="A43" s="15" t="s">
        <v>216</v>
      </c>
      <c r="B43" s="15" t="s">
        <v>37</v>
      </c>
      <c r="C43" s="15" t="s">
        <v>29</v>
      </c>
      <c r="D43" s="15" t="s">
        <v>102</v>
      </c>
      <c r="E43" s="15" t="s">
        <v>103</v>
      </c>
      <c r="F43" s="37">
        <f>_xlfn.XLOOKUP('Accessions with RNA-seq data'!$C43,'Averages by variety'!$A:$A,'Averages by variety'!E:E,"")</f>
        <v>34.356133333333339</v>
      </c>
      <c r="G43" s="36">
        <f>_xlfn.XLOOKUP('Accessions with RNA-seq data'!$C43,'Averages by variety'!$A:$A,'Averages by variety'!F:F,"")</f>
        <v>7.333333333333333</v>
      </c>
      <c r="H43" s="37">
        <f>_xlfn.XLOOKUP('Accessions with RNA-seq data'!$C43,'Averages by variety'!$A:$A,'Averages by variety'!G:G,"")</f>
        <v>153.33333333333334</v>
      </c>
      <c r="I43" s="16">
        <f>_xlfn.XLOOKUP('Accessions with RNA-seq data'!$C43,'Averages by variety'!$A:$A,'Averages by variety'!H:H,"")</f>
        <v>2.587754883289342</v>
      </c>
      <c r="J43" s="37">
        <f>_xlfn.XLOOKUP('Accessions with RNA-seq data'!$C43,'Averages by variety'!$A:$A,'Averages by variety'!I:I,"")</f>
        <v>0</v>
      </c>
      <c r="K43" s="37">
        <f>_xlfn.XLOOKUP('Accessions with RNA-seq data'!$C43,'Averages by variety'!$A:$A,'Averages by variety'!J:J,"")</f>
        <v>65</v>
      </c>
      <c r="L43" s="16">
        <v>1.3623639585035605</v>
      </c>
      <c r="M43" s="16">
        <v>7.7733482075443436E-2</v>
      </c>
      <c r="N43" s="16">
        <v>0.18079999999999999</v>
      </c>
      <c r="O43" s="16">
        <v>5.8597480691296111E-2</v>
      </c>
      <c r="P43" s="16">
        <v>240.73974885902624</v>
      </c>
    </row>
    <row r="44" spans="1:16">
      <c r="A44" s="15" t="s">
        <v>217</v>
      </c>
      <c r="B44" s="15" t="s">
        <v>218</v>
      </c>
      <c r="C44" s="15" t="s">
        <v>219</v>
      </c>
      <c r="D44" s="15" t="s">
        <v>102</v>
      </c>
      <c r="E44" s="15" t="s">
        <v>103</v>
      </c>
      <c r="F44" s="37" t="str">
        <f>_xlfn.XLOOKUP('Accessions with RNA-seq data'!$C44,'Averages by variety'!$A:$A,'Averages by variety'!E:E,"")</f>
        <v/>
      </c>
      <c r="G44" s="36" t="str">
        <f>_xlfn.XLOOKUP('Accessions with RNA-seq data'!$C44,'Averages by variety'!$A:$A,'Averages by variety'!F:F,"")</f>
        <v/>
      </c>
      <c r="H44" s="37" t="str">
        <f>_xlfn.XLOOKUP('Accessions with RNA-seq data'!$C44,'Averages by variety'!$A:$A,'Averages by variety'!G:G,"")</f>
        <v/>
      </c>
      <c r="I44" s="16" t="str">
        <f>_xlfn.XLOOKUP('Accessions with RNA-seq data'!$C44,'Averages by variety'!$A:$A,'Averages by variety'!H:H,"")</f>
        <v/>
      </c>
      <c r="J44" s="37" t="str">
        <f>_xlfn.XLOOKUP('Accessions with RNA-seq data'!$C44,'Averages by variety'!$A:$A,'Averages by variety'!I:I,"")</f>
        <v/>
      </c>
      <c r="K44" s="37" t="str">
        <f>_xlfn.XLOOKUP('Accessions with RNA-seq data'!$C44,'Averages by variety'!$A:$A,'Averages by variety'!J:J,"")</f>
        <v/>
      </c>
      <c r="L44" s="16"/>
      <c r="M44" s="16"/>
      <c r="N44" s="16"/>
      <c r="O44" s="16"/>
      <c r="P44" s="16"/>
    </row>
    <row r="45" spans="1:16">
      <c r="A45" s="15" t="s">
        <v>220</v>
      </c>
      <c r="B45" s="15" t="s">
        <v>221</v>
      </c>
      <c r="C45" s="15" t="s">
        <v>222</v>
      </c>
      <c r="D45" s="15" t="s">
        <v>102</v>
      </c>
      <c r="E45" s="15" t="s">
        <v>103</v>
      </c>
      <c r="F45" s="37" t="str">
        <f>_xlfn.XLOOKUP('Accessions with RNA-seq data'!$C45,'Averages by variety'!$A:$A,'Averages by variety'!E:E,"")</f>
        <v/>
      </c>
      <c r="G45" s="36" t="str">
        <f>_xlfn.XLOOKUP('Accessions with RNA-seq data'!$C45,'Averages by variety'!$A:$A,'Averages by variety'!F:F,"")</f>
        <v/>
      </c>
      <c r="H45" s="37" t="str">
        <f>_xlfn.XLOOKUP('Accessions with RNA-seq data'!$C45,'Averages by variety'!$A:$A,'Averages by variety'!G:G,"")</f>
        <v/>
      </c>
      <c r="I45" s="16" t="str">
        <f>_xlfn.XLOOKUP('Accessions with RNA-seq data'!$C45,'Averages by variety'!$A:$A,'Averages by variety'!H:H,"")</f>
        <v/>
      </c>
      <c r="J45" s="37" t="str">
        <f>_xlfn.XLOOKUP('Accessions with RNA-seq data'!$C45,'Averages by variety'!$A:$A,'Averages by variety'!I:I,"")</f>
        <v/>
      </c>
      <c r="K45" s="37" t="str">
        <f>_xlfn.XLOOKUP('Accessions with RNA-seq data'!$C45,'Averages by variety'!$A:$A,'Averages by variety'!J:J,"")</f>
        <v/>
      </c>
      <c r="L45" s="16"/>
      <c r="M45" s="16"/>
      <c r="N45" s="16"/>
      <c r="O45" s="16"/>
      <c r="P45" s="16"/>
    </row>
    <row r="46" spans="1:16">
      <c r="A46" s="15" t="s">
        <v>223</v>
      </c>
      <c r="B46" s="15" t="s">
        <v>224</v>
      </c>
      <c r="C46" s="15" t="s">
        <v>225</v>
      </c>
      <c r="D46" s="15" t="s">
        <v>102</v>
      </c>
      <c r="E46" s="15" t="s">
        <v>103</v>
      </c>
      <c r="F46" s="37" t="str">
        <f>_xlfn.XLOOKUP('Accessions with RNA-seq data'!$C46,'Averages by variety'!$A:$A,'Averages by variety'!E:E,"")</f>
        <v/>
      </c>
      <c r="G46" s="36" t="str">
        <f>_xlfn.XLOOKUP('Accessions with RNA-seq data'!$C46,'Averages by variety'!$A:$A,'Averages by variety'!F:F,"")</f>
        <v/>
      </c>
      <c r="H46" s="37" t="str">
        <f>_xlfn.XLOOKUP('Accessions with RNA-seq data'!$C46,'Averages by variety'!$A:$A,'Averages by variety'!G:G,"")</f>
        <v/>
      </c>
      <c r="I46" s="16" t="str">
        <f>_xlfn.XLOOKUP('Accessions with RNA-seq data'!$C46,'Averages by variety'!$A:$A,'Averages by variety'!H:H,"")</f>
        <v/>
      </c>
      <c r="J46" s="37" t="str">
        <f>_xlfn.XLOOKUP('Accessions with RNA-seq data'!$C46,'Averages by variety'!$A:$A,'Averages by variety'!I:I,"")</f>
        <v/>
      </c>
      <c r="K46" s="37" t="str">
        <f>_xlfn.XLOOKUP('Accessions with RNA-seq data'!$C46,'Averages by variety'!$A:$A,'Averages by variety'!J:J,"")</f>
        <v/>
      </c>
      <c r="L46" s="16"/>
      <c r="M46" s="16"/>
      <c r="N46" s="16"/>
      <c r="O46" s="16"/>
      <c r="P46" s="16"/>
    </row>
    <row r="47" spans="1:16">
      <c r="A47" s="15" t="s">
        <v>226</v>
      </c>
      <c r="B47" s="15" t="s">
        <v>227</v>
      </c>
      <c r="C47" s="15" t="s">
        <v>228</v>
      </c>
      <c r="D47" s="15" t="s">
        <v>102</v>
      </c>
      <c r="E47" s="15" t="s">
        <v>103</v>
      </c>
      <c r="F47" s="37" t="str">
        <f>_xlfn.XLOOKUP('Accessions with RNA-seq data'!$C47,'Averages by variety'!$A:$A,'Averages by variety'!E:E,"")</f>
        <v/>
      </c>
      <c r="G47" s="36" t="str">
        <f>_xlfn.XLOOKUP('Accessions with RNA-seq data'!$C47,'Averages by variety'!$A:$A,'Averages by variety'!F:F,"")</f>
        <v/>
      </c>
      <c r="H47" s="37" t="str">
        <f>_xlfn.XLOOKUP('Accessions with RNA-seq data'!$C47,'Averages by variety'!$A:$A,'Averages by variety'!G:G,"")</f>
        <v/>
      </c>
      <c r="I47" s="16" t="str">
        <f>_xlfn.XLOOKUP('Accessions with RNA-seq data'!$C47,'Averages by variety'!$A:$A,'Averages by variety'!H:H,"")</f>
        <v/>
      </c>
      <c r="J47" s="37" t="str">
        <f>_xlfn.XLOOKUP('Accessions with RNA-seq data'!$C47,'Averages by variety'!$A:$A,'Averages by variety'!I:I,"")</f>
        <v/>
      </c>
      <c r="K47" s="37" t="str">
        <f>_xlfn.XLOOKUP('Accessions with RNA-seq data'!$C47,'Averages by variety'!$A:$A,'Averages by variety'!J:J,"")</f>
        <v/>
      </c>
      <c r="L47" s="16"/>
      <c r="M47" s="16"/>
      <c r="N47" s="16"/>
      <c r="O47" s="16"/>
      <c r="P47" s="16"/>
    </row>
    <row r="48" spans="1:16">
      <c r="A48" s="15" t="s">
        <v>229</v>
      </c>
      <c r="B48" s="15" t="s">
        <v>230</v>
      </c>
      <c r="C48" s="15" t="s">
        <v>231</v>
      </c>
      <c r="D48" s="15" t="s">
        <v>102</v>
      </c>
      <c r="E48" s="15" t="s">
        <v>103</v>
      </c>
      <c r="F48" s="37" t="str">
        <f>_xlfn.XLOOKUP('Accessions with RNA-seq data'!$C48,'Averages by variety'!$A:$A,'Averages by variety'!E:E,"")</f>
        <v/>
      </c>
      <c r="G48" s="36" t="str">
        <f>_xlfn.XLOOKUP('Accessions with RNA-seq data'!$C48,'Averages by variety'!$A:$A,'Averages by variety'!F:F,"")</f>
        <v/>
      </c>
      <c r="H48" s="37" t="str">
        <f>_xlfn.XLOOKUP('Accessions with RNA-seq data'!$C48,'Averages by variety'!$A:$A,'Averages by variety'!G:G,"")</f>
        <v/>
      </c>
      <c r="I48" s="16" t="str">
        <f>_xlfn.XLOOKUP('Accessions with RNA-seq data'!$C48,'Averages by variety'!$A:$A,'Averages by variety'!H:H,"")</f>
        <v/>
      </c>
      <c r="J48" s="37" t="str">
        <f>_xlfn.XLOOKUP('Accessions with RNA-seq data'!$C48,'Averages by variety'!$A:$A,'Averages by variety'!I:I,"")</f>
        <v/>
      </c>
      <c r="K48" s="37" t="str">
        <f>_xlfn.XLOOKUP('Accessions with RNA-seq data'!$C48,'Averages by variety'!$A:$A,'Averages by variety'!J:J,"")</f>
        <v/>
      </c>
      <c r="L48" s="16"/>
      <c r="M48" s="16"/>
      <c r="N48" s="16"/>
      <c r="O48" s="16"/>
      <c r="P48" s="16"/>
    </row>
    <row r="49" spans="1:16">
      <c r="A49" s="15" t="s">
        <v>232</v>
      </c>
      <c r="B49" s="15" t="s">
        <v>233</v>
      </c>
      <c r="C49" s="15" t="s">
        <v>234</v>
      </c>
      <c r="D49" s="15" t="s">
        <v>102</v>
      </c>
      <c r="E49" s="15" t="s">
        <v>103</v>
      </c>
      <c r="F49" s="37" t="str">
        <f>_xlfn.XLOOKUP('Accessions with RNA-seq data'!$C49,'Averages by variety'!$A:$A,'Averages by variety'!E:E,"")</f>
        <v/>
      </c>
      <c r="G49" s="36" t="str">
        <f>_xlfn.XLOOKUP('Accessions with RNA-seq data'!$C49,'Averages by variety'!$A:$A,'Averages by variety'!F:F,"")</f>
        <v/>
      </c>
      <c r="H49" s="37" t="str">
        <f>_xlfn.XLOOKUP('Accessions with RNA-seq data'!$C49,'Averages by variety'!$A:$A,'Averages by variety'!G:G,"")</f>
        <v/>
      </c>
      <c r="I49" s="16" t="str">
        <f>_xlfn.XLOOKUP('Accessions with RNA-seq data'!$C49,'Averages by variety'!$A:$A,'Averages by variety'!H:H,"")</f>
        <v/>
      </c>
      <c r="J49" s="37" t="str">
        <f>_xlfn.XLOOKUP('Accessions with RNA-seq data'!$C49,'Averages by variety'!$A:$A,'Averages by variety'!I:I,"")</f>
        <v/>
      </c>
      <c r="K49" s="37" t="str">
        <f>_xlfn.XLOOKUP('Accessions with RNA-seq data'!$C49,'Averages by variety'!$A:$A,'Averages by variety'!J:J,"")</f>
        <v/>
      </c>
      <c r="L49" s="16"/>
      <c r="M49" s="16"/>
      <c r="N49" s="16"/>
      <c r="O49" s="16"/>
      <c r="P49" s="16"/>
    </row>
    <row r="50" spans="1:16">
      <c r="A50" s="15" t="s">
        <v>235</v>
      </c>
      <c r="B50" s="15" t="s">
        <v>236</v>
      </c>
      <c r="C50" s="15" t="s">
        <v>237</v>
      </c>
      <c r="D50" s="15" t="s">
        <v>102</v>
      </c>
      <c r="E50" s="15" t="s">
        <v>103</v>
      </c>
      <c r="F50" s="37" t="str">
        <f>_xlfn.XLOOKUP('Accessions with RNA-seq data'!$C50,'Averages by variety'!$A:$A,'Averages by variety'!E:E,"")</f>
        <v/>
      </c>
      <c r="G50" s="36" t="str">
        <f>_xlfn.XLOOKUP('Accessions with RNA-seq data'!$C50,'Averages by variety'!$A:$A,'Averages by variety'!F:F,"")</f>
        <v/>
      </c>
      <c r="H50" s="37" t="str">
        <f>_xlfn.XLOOKUP('Accessions with RNA-seq data'!$C50,'Averages by variety'!$A:$A,'Averages by variety'!G:G,"")</f>
        <v/>
      </c>
      <c r="I50" s="16" t="str">
        <f>_xlfn.XLOOKUP('Accessions with RNA-seq data'!$C50,'Averages by variety'!$A:$A,'Averages by variety'!H:H,"")</f>
        <v/>
      </c>
      <c r="J50" s="37" t="str">
        <f>_xlfn.XLOOKUP('Accessions with RNA-seq data'!$C50,'Averages by variety'!$A:$A,'Averages by variety'!I:I,"")</f>
        <v/>
      </c>
      <c r="K50" s="37" t="str">
        <f>_xlfn.XLOOKUP('Accessions with RNA-seq data'!$C50,'Averages by variety'!$A:$A,'Averages by variety'!J:J,"")</f>
        <v/>
      </c>
      <c r="L50" s="16"/>
      <c r="M50" s="16"/>
      <c r="N50" s="16"/>
      <c r="O50" s="16"/>
      <c r="P50" s="16"/>
    </row>
    <row r="51" spans="1:16">
      <c r="A51" s="15" t="s">
        <v>238</v>
      </c>
      <c r="B51" s="15" t="s">
        <v>38</v>
      </c>
      <c r="C51" s="15" t="s">
        <v>18</v>
      </c>
      <c r="D51" s="15" t="s">
        <v>102</v>
      </c>
      <c r="E51" s="15" t="s">
        <v>103</v>
      </c>
      <c r="F51" s="37">
        <f>_xlfn.XLOOKUP('Accessions with RNA-seq data'!$C51,'Averages by variety'!$A:$A,'Averages by variety'!E:E,"")</f>
        <v>40.800666666666665</v>
      </c>
      <c r="G51" s="36">
        <f>_xlfn.XLOOKUP('Accessions with RNA-seq data'!$C51,'Averages by variety'!$A:$A,'Averages by variety'!F:F,"")</f>
        <v>8</v>
      </c>
      <c r="H51" s="37">
        <f>_xlfn.XLOOKUP('Accessions with RNA-seq data'!$C51,'Averages by variety'!$A:$A,'Averages by variety'!G:G,"")</f>
        <v>128.33333333333334</v>
      </c>
      <c r="I51" s="16">
        <f>_xlfn.XLOOKUP('Accessions with RNA-seq data'!$C51,'Averages by variety'!$A:$A,'Averages by variety'!H:H,"")</f>
        <v>2.6608916686272526</v>
      </c>
      <c r="J51" s="37">
        <f>_xlfn.XLOOKUP('Accessions with RNA-seq data'!$C51,'Averages by variety'!$A:$A,'Averages by variety'!I:I,"")</f>
        <v>0</v>
      </c>
      <c r="K51" s="37">
        <f>_xlfn.XLOOKUP('Accessions with RNA-seq data'!$C51,'Averages by variety'!$A:$A,'Averages by variety'!J:J,"")</f>
        <v>0</v>
      </c>
      <c r="L51" s="16">
        <v>1.1999907057422334</v>
      </c>
      <c r="M51" s="16">
        <v>6.4664988220983877E-2</v>
      </c>
      <c r="N51" s="16">
        <v>0.16943333333333332</v>
      </c>
      <c r="O51" s="16">
        <v>4.0808959767152569E-2</v>
      </c>
      <c r="P51" s="16">
        <v>418.23930303731157</v>
      </c>
    </row>
    <row r="52" spans="1:16">
      <c r="A52" s="15" t="s">
        <v>239</v>
      </c>
      <c r="B52" s="15" t="s">
        <v>240</v>
      </c>
      <c r="C52" s="15" t="s">
        <v>241</v>
      </c>
      <c r="D52" s="15" t="s">
        <v>102</v>
      </c>
      <c r="E52" s="15" t="s">
        <v>103</v>
      </c>
      <c r="F52" s="37" t="str">
        <f>_xlfn.XLOOKUP('Accessions with RNA-seq data'!$C52,'Averages by variety'!$A:$A,'Averages by variety'!E:E,"")</f>
        <v/>
      </c>
      <c r="G52" s="36" t="str">
        <f>_xlfn.XLOOKUP('Accessions with RNA-seq data'!$C52,'Averages by variety'!$A:$A,'Averages by variety'!F:F,"")</f>
        <v/>
      </c>
      <c r="H52" s="37" t="str">
        <f>_xlfn.XLOOKUP('Accessions with RNA-seq data'!$C52,'Averages by variety'!$A:$A,'Averages by variety'!G:G,"")</f>
        <v/>
      </c>
      <c r="I52" s="16" t="str">
        <f>_xlfn.XLOOKUP('Accessions with RNA-seq data'!$C52,'Averages by variety'!$A:$A,'Averages by variety'!H:H,"")</f>
        <v/>
      </c>
      <c r="J52" s="37" t="str">
        <f>_xlfn.XLOOKUP('Accessions with RNA-seq data'!$C52,'Averages by variety'!$A:$A,'Averages by variety'!I:I,"")</f>
        <v/>
      </c>
      <c r="K52" s="37" t="str">
        <f>_xlfn.XLOOKUP('Accessions with RNA-seq data'!$C52,'Averages by variety'!$A:$A,'Averages by variety'!J:J,"")</f>
        <v/>
      </c>
      <c r="L52" s="16"/>
      <c r="M52" s="16"/>
      <c r="N52" s="16"/>
      <c r="O52" s="16"/>
      <c r="P52" s="16"/>
    </row>
    <row r="53" spans="1:16">
      <c r="A53" s="15" t="s">
        <v>242</v>
      </c>
      <c r="B53" s="15" t="s">
        <v>243</v>
      </c>
      <c r="C53" s="15" t="s">
        <v>244</v>
      </c>
      <c r="D53" s="15" t="s">
        <v>102</v>
      </c>
      <c r="E53" s="15" t="s">
        <v>103</v>
      </c>
      <c r="F53" s="37" t="str">
        <f>_xlfn.XLOOKUP('Accessions with RNA-seq data'!$C53,'Averages by variety'!$A:$A,'Averages by variety'!E:E,"")</f>
        <v/>
      </c>
      <c r="G53" s="36" t="str">
        <f>_xlfn.XLOOKUP('Accessions with RNA-seq data'!$C53,'Averages by variety'!$A:$A,'Averages by variety'!F:F,"")</f>
        <v/>
      </c>
      <c r="H53" s="37" t="str">
        <f>_xlfn.XLOOKUP('Accessions with RNA-seq data'!$C53,'Averages by variety'!$A:$A,'Averages by variety'!G:G,"")</f>
        <v/>
      </c>
      <c r="I53" s="16" t="str">
        <f>_xlfn.XLOOKUP('Accessions with RNA-seq data'!$C53,'Averages by variety'!$A:$A,'Averages by variety'!H:H,"")</f>
        <v/>
      </c>
      <c r="J53" s="37" t="str">
        <f>_xlfn.XLOOKUP('Accessions with RNA-seq data'!$C53,'Averages by variety'!$A:$A,'Averages by variety'!I:I,"")</f>
        <v/>
      </c>
      <c r="K53" s="37" t="str">
        <f>_xlfn.XLOOKUP('Accessions with RNA-seq data'!$C53,'Averages by variety'!$A:$A,'Averages by variety'!J:J,"")</f>
        <v/>
      </c>
      <c r="L53" s="16"/>
      <c r="M53" s="16"/>
      <c r="N53" s="16"/>
      <c r="O53" s="16"/>
      <c r="P53" s="16"/>
    </row>
    <row r="54" spans="1:16">
      <c r="A54" s="15" t="s">
        <v>245</v>
      </c>
      <c r="B54" s="15" t="s">
        <v>246</v>
      </c>
      <c r="C54" s="15" t="s">
        <v>247</v>
      </c>
      <c r="D54" s="15" t="s">
        <v>102</v>
      </c>
      <c r="E54" s="15" t="s">
        <v>103</v>
      </c>
      <c r="F54" s="37" t="str">
        <f>_xlfn.XLOOKUP('Accessions with RNA-seq data'!$C54,'Averages by variety'!$A:$A,'Averages by variety'!E:E,"")</f>
        <v/>
      </c>
      <c r="G54" s="36" t="str">
        <f>_xlfn.XLOOKUP('Accessions with RNA-seq data'!$C54,'Averages by variety'!$A:$A,'Averages by variety'!F:F,"")</f>
        <v/>
      </c>
      <c r="H54" s="37" t="str">
        <f>_xlfn.XLOOKUP('Accessions with RNA-seq data'!$C54,'Averages by variety'!$A:$A,'Averages by variety'!G:G,"")</f>
        <v/>
      </c>
      <c r="I54" s="16" t="str">
        <f>_xlfn.XLOOKUP('Accessions with RNA-seq data'!$C54,'Averages by variety'!$A:$A,'Averages by variety'!H:H,"")</f>
        <v/>
      </c>
      <c r="J54" s="37" t="str">
        <f>_xlfn.XLOOKUP('Accessions with RNA-seq data'!$C54,'Averages by variety'!$A:$A,'Averages by variety'!I:I,"")</f>
        <v/>
      </c>
      <c r="K54" s="37" t="str">
        <f>_xlfn.XLOOKUP('Accessions with RNA-seq data'!$C54,'Averages by variety'!$A:$A,'Averages by variety'!J:J,"")</f>
        <v/>
      </c>
      <c r="L54" s="16"/>
      <c r="M54" s="16"/>
      <c r="N54" s="16"/>
      <c r="O54" s="16"/>
      <c r="P54" s="16"/>
    </row>
    <row r="55" spans="1:16">
      <c r="A55" s="15" t="s">
        <v>248</v>
      </c>
      <c r="B55" s="15" t="s">
        <v>249</v>
      </c>
      <c r="C55" s="15" t="s">
        <v>250</v>
      </c>
      <c r="D55" s="15" t="s">
        <v>102</v>
      </c>
      <c r="E55" s="15" t="s">
        <v>103</v>
      </c>
      <c r="F55" s="37" t="str">
        <f>_xlfn.XLOOKUP('Accessions with RNA-seq data'!$C55,'Averages by variety'!$A:$A,'Averages by variety'!E:E,"")</f>
        <v/>
      </c>
      <c r="G55" s="36" t="str">
        <f>_xlfn.XLOOKUP('Accessions with RNA-seq data'!$C55,'Averages by variety'!$A:$A,'Averages by variety'!F:F,"")</f>
        <v/>
      </c>
      <c r="H55" s="37" t="str">
        <f>_xlfn.XLOOKUP('Accessions with RNA-seq data'!$C55,'Averages by variety'!$A:$A,'Averages by variety'!G:G,"")</f>
        <v/>
      </c>
      <c r="I55" s="16" t="str">
        <f>_xlfn.XLOOKUP('Accessions with RNA-seq data'!$C55,'Averages by variety'!$A:$A,'Averages by variety'!H:H,"")</f>
        <v/>
      </c>
      <c r="J55" s="37" t="str">
        <f>_xlfn.XLOOKUP('Accessions with RNA-seq data'!$C55,'Averages by variety'!$A:$A,'Averages by variety'!I:I,"")</f>
        <v/>
      </c>
      <c r="K55" s="37" t="str">
        <f>_xlfn.XLOOKUP('Accessions with RNA-seq data'!$C55,'Averages by variety'!$A:$A,'Averages by variety'!J:J,"")</f>
        <v/>
      </c>
      <c r="L55" s="16"/>
      <c r="M55" s="16"/>
      <c r="N55" s="16"/>
      <c r="O55" s="16"/>
      <c r="P55" s="16"/>
    </row>
    <row r="56" spans="1:16">
      <c r="A56" s="15" t="s">
        <v>251</v>
      </c>
      <c r="B56" s="15" t="s">
        <v>252</v>
      </c>
      <c r="C56" s="15" t="s">
        <v>253</v>
      </c>
      <c r="D56" s="15" t="s">
        <v>102</v>
      </c>
      <c r="E56" s="15" t="s">
        <v>103</v>
      </c>
      <c r="F56" s="37" t="str">
        <f>_xlfn.XLOOKUP('Accessions with RNA-seq data'!$C56,'Averages by variety'!$A:$A,'Averages by variety'!E:E,"")</f>
        <v/>
      </c>
      <c r="G56" s="36" t="str">
        <f>_xlfn.XLOOKUP('Accessions with RNA-seq data'!$C56,'Averages by variety'!$A:$A,'Averages by variety'!F:F,"")</f>
        <v/>
      </c>
      <c r="H56" s="37" t="str">
        <f>_xlfn.XLOOKUP('Accessions with RNA-seq data'!$C56,'Averages by variety'!$A:$A,'Averages by variety'!G:G,"")</f>
        <v/>
      </c>
      <c r="I56" s="16" t="str">
        <f>_xlfn.XLOOKUP('Accessions with RNA-seq data'!$C56,'Averages by variety'!$A:$A,'Averages by variety'!H:H,"")</f>
        <v/>
      </c>
      <c r="J56" s="37" t="str">
        <f>_xlfn.XLOOKUP('Accessions with RNA-seq data'!$C56,'Averages by variety'!$A:$A,'Averages by variety'!I:I,"")</f>
        <v/>
      </c>
      <c r="K56" s="37" t="str">
        <f>_xlfn.XLOOKUP('Accessions with RNA-seq data'!$C56,'Averages by variety'!$A:$A,'Averages by variety'!J:J,"")</f>
        <v/>
      </c>
      <c r="L56" s="16"/>
      <c r="M56" s="16"/>
      <c r="N56" s="16"/>
      <c r="O56" s="16"/>
      <c r="P56" s="16"/>
    </row>
    <row r="57" spans="1:16">
      <c r="A57" s="15" t="s">
        <v>254</v>
      </c>
      <c r="B57" s="15" t="s">
        <v>255</v>
      </c>
      <c r="C57" s="15" t="s">
        <v>256</v>
      </c>
      <c r="D57" s="15" t="s">
        <v>102</v>
      </c>
      <c r="E57" s="15" t="s">
        <v>103</v>
      </c>
      <c r="F57" s="37" t="str">
        <f>_xlfn.XLOOKUP('Accessions with RNA-seq data'!$C57,'Averages by variety'!$A:$A,'Averages by variety'!E:E,"")</f>
        <v/>
      </c>
      <c r="G57" s="36" t="str">
        <f>_xlfn.XLOOKUP('Accessions with RNA-seq data'!$C57,'Averages by variety'!$A:$A,'Averages by variety'!F:F,"")</f>
        <v/>
      </c>
      <c r="H57" s="37" t="str">
        <f>_xlfn.XLOOKUP('Accessions with RNA-seq data'!$C57,'Averages by variety'!$A:$A,'Averages by variety'!G:G,"")</f>
        <v/>
      </c>
      <c r="I57" s="16" t="str">
        <f>_xlfn.XLOOKUP('Accessions with RNA-seq data'!$C57,'Averages by variety'!$A:$A,'Averages by variety'!H:H,"")</f>
        <v/>
      </c>
      <c r="J57" s="37" t="str">
        <f>_xlfn.XLOOKUP('Accessions with RNA-seq data'!$C57,'Averages by variety'!$A:$A,'Averages by variety'!I:I,"")</f>
        <v/>
      </c>
      <c r="K57" s="37" t="str">
        <f>_xlfn.XLOOKUP('Accessions with RNA-seq data'!$C57,'Averages by variety'!$A:$A,'Averages by variety'!J:J,"")</f>
        <v/>
      </c>
      <c r="L57" s="16"/>
      <c r="M57" s="16"/>
      <c r="N57" s="16"/>
      <c r="O57" s="16"/>
      <c r="P57" s="16"/>
    </row>
    <row r="58" spans="1:16">
      <c r="A58" s="15" t="s">
        <v>257</v>
      </c>
      <c r="B58" s="15" t="s">
        <v>258</v>
      </c>
      <c r="C58" s="15" t="s">
        <v>259</v>
      </c>
      <c r="D58" s="15" t="s">
        <v>102</v>
      </c>
      <c r="E58" s="15" t="s">
        <v>103</v>
      </c>
      <c r="F58" s="37" t="str">
        <f>_xlfn.XLOOKUP('Accessions with RNA-seq data'!$C58,'Averages by variety'!$A:$A,'Averages by variety'!E:E,"")</f>
        <v/>
      </c>
      <c r="G58" s="36" t="str">
        <f>_xlfn.XLOOKUP('Accessions with RNA-seq data'!$C58,'Averages by variety'!$A:$A,'Averages by variety'!F:F,"")</f>
        <v/>
      </c>
      <c r="H58" s="37" t="str">
        <f>_xlfn.XLOOKUP('Accessions with RNA-seq data'!$C58,'Averages by variety'!$A:$A,'Averages by variety'!G:G,"")</f>
        <v/>
      </c>
      <c r="I58" s="16" t="str">
        <f>_xlfn.XLOOKUP('Accessions with RNA-seq data'!$C58,'Averages by variety'!$A:$A,'Averages by variety'!H:H,"")</f>
        <v/>
      </c>
      <c r="J58" s="37" t="str">
        <f>_xlfn.XLOOKUP('Accessions with RNA-seq data'!$C58,'Averages by variety'!$A:$A,'Averages by variety'!I:I,"")</f>
        <v/>
      </c>
      <c r="K58" s="37" t="str">
        <f>_xlfn.XLOOKUP('Accessions with RNA-seq data'!$C58,'Averages by variety'!$A:$A,'Averages by variety'!J:J,"")</f>
        <v/>
      </c>
      <c r="L58" s="16"/>
      <c r="M58" s="16"/>
      <c r="N58" s="16"/>
      <c r="O58" s="16"/>
      <c r="P58" s="16"/>
    </row>
    <row r="59" spans="1:16">
      <c r="A59" s="15" t="s">
        <v>260</v>
      </c>
      <c r="B59" s="15" t="s">
        <v>261</v>
      </c>
      <c r="C59" s="15" t="s">
        <v>262</v>
      </c>
      <c r="D59" s="15" t="s">
        <v>102</v>
      </c>
      <c r="E59" s="15" t="s">
        <v>103</v>
      </c>
      <c r="F59" s="37" t="str">
        <f>_xlfn.XLOOKUP('Accessions with RNA-seq data'!$C59,'Averages by variety'!$A:$A,'Averages by variety'!E:E,"")</f>
        <v/>
      </c>
      <c r="G59" s="36" t="str">
        <f>_xlfn.XLOOKUP('Accessions with RNA-seq data'!$C59,'Averages by variety'!$A:$A,'Averages by variety'!F:F,"")</f>
        <v/>
      </c>
      <c r="H59" s="37" t="str">
        <f>_xlfn.XLOOKUP('Accessions with RNA-seq data'!$C59,'Averages by variety'!$A:$A,'Averages by variety'!G:G,"")</f>
        <v/>
      </c>
      <c r="I59" s="16" t="str">
        <f>_xlfn.XLOOKUP('Accessions with RNA-seq data'!$C59,'Averages by variety'!$A:$A,'Averages by variety'!H:H,"")</f>
        <v/>
      </c>
      <c r="J59" s="37" t="str">
        <f>_xlfn.XLOOKUP('Accessions with RNA-seq data'!$C59,'Averages by variety'!$A:$A,'Averages by variety'!I:I,"")</f>
        <v/>
      </c>
      <c r="K59" s="37" t="str">
        <f>_xlfn.XLOOKUP('Accessions with RNA-seq data'!$C59,'Averages by variety'!$A:$A,'Averages by variety'!J:J,"")</f>
        <v/>
      </c>
      <c r="L59" s="16"/>
      <c r="M59" s="16"/>
      <c r="N59" s="16"/>
      <c r="O59" s="16"/>
      <c r="P59" s="16"/>
    </row>
    <row r="60" spans="1:16">
      <c r="A60" s="15" t="s">
        <v>263</v>
      </c>
      <c r="B60" s="15" t="s">
        <v>264</v>
      </c>
      <c r="C60" s="15" t="s">
        <v>265</v>
      </c>
      <c r="D60" s="15" t="s">
        <v>102</v>
      </c>
      <c r="E60" s="15" t="s">
        <v>103</v>
      </c>
      <c r="F60" s="37" t="str">
        <f>_xlfn.XLOOKUP('Accessions with RNA-seq data'!$C60,'Averages by variety'!$A:$A,'Averages by variety'!E:E,"")</f>
        <v/>
      </c>
      <c r="G60" s="36" t="str">
        <f>_xlfn.XLOOKUP('Accessions with RNA-seq data'!$C60,'Averages by variety'!$A:$A,'Averages by variety'!F:F,"")</f>
        <v/>
      </c>
      <c r="H60" s="37" t="str">
        <f>_xlfn.XLOOKUP('Accessions with RNA-seq data'!$C60,'Averages by variety'!$A:$A,'Averages by variety'!G:G,"")</f>
        <v/>
      </c>
      <c r="I60" s="16" t="str">
        <f>_xlfn.XLOOKUP('Accessions with RNA-seq data'!$C60,'Averages by variety'!$A:$A,'Averages by variety'!H:H,"")</f>
        <v/>
      </c>
      <c r="J60" s="37" t="str">
        <f>_xlfn.XLOOKUP('Accessions with RNA-seq data'!$C60,'Averages by variety'!$A:$A,'Averages by variety'!I:I,"")</f>
        <v/>
      </c>
      <c r="K60" s="37" t="str">
        <f>_xlfn.XLOOKUP('Accessions with RNA-seq data'!$C60,'Averages by variety'!$A:$A,'Averages by variety'!J:J,"")</f>
        <v/>
      </c>
      <c r="L60" s="16"/>
      <c r="M60" s="16"/>
      <c r="N60" s="16"/>
      <c r="O60" s="16"/>
      <c r="P60" s="16"/>
    </row>
    <row r="61" spans="1:16">
      <c r="A61" s="15" t="s">
        <v>266</v>
      </c>
      <c r="B61" s="15" t="s">
        <v>267</v>
      </c>
      <c r="C61" s="15" t="s">
        <v>268</v>
      </c>
      <c r="D61" s="15" t="s">
        <v>102</v>
      </c>
      <c r="E61" s="15" t="s">
        <v>103</v>
      </c>
      <c r="F61" s="37" t="str">
        <f>_xlfn.XLOOKUP('Accessions with RNA-seq data'!$C61,'Averages by variety'!$A:$A,'Averages by variety'!E:E,"")</f>
        <v/>
      </c>
      <c r="G61" s="36" t="str">
        <f>_xlfn.XLOOKUP('Accessions with RNA-seq data'!$C61,'Averages by variety'!$A:$A,'Averages by variety'!F:F,"")</f>
        <v/>
      </c>
      <c r="H61" s="37" t="str">
        <f>_xlfn.XLOOKUP('Accessions with RNA-seq data'!$C61,'Averages by variety'!$A:$A,'Averages by variety'!G:G,"")</f>
        <v/>
      </c>
      <c r="I61" s="16" t="str">
        <f>_xlfn.XLOOKUP('Accessions with RNA-seq data'!$C61,'Averages by variety'!$A:$A,'Averages by variety'!H:H,"")</f>
        <v/>
      </c>
      <c r="J61" s="37" t="str">
        <f>_xlfn.XLOOKUP('Accessions with RNA-seq data'!$C61,'Averages by variety'!$A:$A,'Averages by variety'!I:I,"")</f>
        <v/>
      </c>
      <c r="K61" s="37" t="str">
        <f>_xlfn.XLOOKUP('Accessions with RNA-seq data'!$C61,'Averages by variety'!$A:$A,'Averages by variety'!J:J,"")</f>
        <v/>
      </c>
      <c r="L61" s="16"/>
      <c r="M61" s="16"/>
      <c r="N61" s="16"/>
      <c r="O61" s="16"/>
      <c r="P61" s="16"/>
    </row>
    <row r="62" spans="1:16">
      <c r="A62" s="15" t="s">
        <v>269</v>
      </c>
      <c r="B62" s="15" t="s">
        <v>270</v>
      </c>
      <c r="C62" s="15" t="s">
        <v>271</v>
      </c>
      <c r="D62" s="15" t="s">
        <v>102</v>
      </c>
      <c r="E62" s="15" t="s">
        <v>103</v>
      </c>
      <c r="F62" s="37" t="str">
        <f>_xlfn.XLOOKUP('Accessions with RNA-seq data'!$C62,'Averages by variety'!$A:$A,'Averages by variety'!E:E,"")</f>
        <v/>
      </c>
      <c r="G62" s="36" t="str">
        <f>_xlfn.XLOOKUP('Accessions with RNA-seq data'!$C62,'Averages by variety'!$A:$A,'Averages by variety'!F:F,"")</f>
        <v/>
      </c>
      <c r="H62" s="37" t="str">
        <f>_xlfn.XLOOKUP('Accessions with RNA-seq data'!$C62,'Averages by variety'!$A:$A,'Averages by variety'!G:G,"")</f>
        <v/>
      </c>
      <c r="I62" s="16" t="str">
        <f>_xlfn.XLOOKUP('Accessions with RNA-seq data'!$C62,'Averages by variety'!$A:$A,'Averages by variety'!H:H,"")</f>
        <v/>
      </c>
      <c r="J62" s="37" t="str">
        <f>_xlfn.XLOOKUP('Accessions with RNA-seq data'!$C62,'Averages by variety'!$A:$A,'Averages by variety'!I:I,"")</f>
        <v/>
      </c>
      <c r="K62" s="37" t="str">
        <f>_xlfn.XLOOKUP('Accessions with RNA-seq data'!$C62,'Averages by variety'!$A:$A,'Averages by variety'!J:J,"")</f>
        <v/>
      </c>
      <c r="L62" s="16"/>
      <c r="M62" s="16"/>
      <c r="N62" s="16"/>
      <c r="O62" s="16"/>
      <c r="P62" s="16"/>
    </row>
    <row r="63" spans="1:16">
      <c r="A63" s="15" t="s">
        <v>272</v>
      </c>
      <c r="B63" s="15" t="s">
        <v>273</v>
      </c>
      <c r="C63" s="15" t="s">
        <v>274</v>
      </c>
      <c r="D63" s="15" t="s">
        <v>102</v>
      </c>
      <c r="E63" s="15" t="s">
        <v>103</v>
      </c>
      <c r="F63" s="37" t="str">
        <f>_xlfn.XLOOKUP('Accessions with RNA-seq data'!$C63,'Averages by variety'!$A:$A,'Averages by variety'!E:E,"")</f>
        <v/>
      </c>
      <c r="G63" s="36" t="str">
        <f>_xlfn.XLOOKUP('Accessions with RNA-seq data'!$C63,'Averages by variety'!$A:$A,'Averages by variety'!F:F,"")</f>
        <v/>
      </c>
      <c r="H63" s="37" t="str">
        <f>_xlfn.XLOOKUP('Accessions with RNA-seq data'!$C63,'Averages by variety'!$A:$A,'Averages by variety'!G:G,"")</f>
        <v/>
      </c>
      <c r="I63" s="16" t="str">
        <f>_xlfn.XLOOKUP('Accessions with RNA-seq data'!$C63,'Averages by variety'!$A:$A,'Averages by variety'!H:H,"")</f>
        <v/>
      </c>
      <c r="J63" s="37" t="str">
        <f>_xlfn.XLOOKUP('Accessions with RNA-seq data'!$C63,'Averages by variety'!$A:$A,'Averages by variety'!I:I,"")</f>
        <v/>
      </c>
      <c r="K63" s="37" t="str">
        <f>_xlfn.XLOOKUP('Accessions with RNA-seq data'!$C63,'Averages by variety'!$A:$A,'Averages by variety'!J:J,"")</f>
        <v/>
      </c>
      <c r="L63" s="16"/>
      <c r="M63" s="16"/>
      <c r="N63" s="16"/>
      <c r="O63" s="16"/>
      <c r="P63" s="16"/>
    </row>
    <row r="64" spans="1:16">
      <c r="A64" s="15" t="s">
        <v>275</v>
      </c>
      <c r="B64" s="15" t="s">
        <v>276</v>
      </c>
      <c r="C64" s="15" t="s">
        <v>277</v>
      </c>
      <c r="D64" s="15" t="s">
        <v>102</v>
      </c>
      <c r="E64" s="15" t="s">
        <v>103</v>
      </c>
      <c r="F64" s="37" t="str">
        <f>_xlfn.XLOOKUP('Accessions with RNA-seq data'!$C64,'Averages by variety'!$A:$A,'Averages by variety'!E:E,"")</f>
        <v/>
      </c>
      <c r="G64" s="36" t="str">
        <f>_xlfn.XLOOKUP('Accessions with RNA-seq data'!$C64,'Averages by variety'!$A:$A,'Averages by variety'!F:F,"")</f>
        <v/>
      </c>
      <c r="H64" s="37" t="str">
        <f>_xlfn.XLOOKUP('Accessions with RNA-seq data'!$C64,'Averages by variety'!$A:$A,'Averages by variety'!G:G,"")</f>
        <v/>
      </c>
      <c r="I64" s="16" t="str">
        <f>_xlfn.XLOOKUP('Accessions with RNA-seq data'!$C64,'Averages by variety'!$A:$A,'Averages by variety'!H:H,"")</f>
        <v/>
      </c>
      <c r="J64" s="37" t="str">
        <f>_xlfn.XLOOKUP('Accessions with RNA-seq data'!$C64,'Averages by variety'!$A:$A,'Averages by variety'!I:I,"")</f>
        <v/>
      </c>
      <c r="K64" s="37" t="str">
        <f>_xlfn.XLOOKUP('Accessions with RNA-seq data'!$C64,'Averages by variety'!$A:$A,'Averages by variety'!J:J,"")</f>
        <v/>
      </c>
      <c r="L64" s="16"/>
      <c r="M64" s="16"/>
      <c r="N64" s="16"/>
      <c r="O64" s="16"/>
      <c r="P64" s="16"/>
    </row>
    <row r="65" spans="1:16">
      <c r="A65" s="15" t="s">
        <v>278</v>
      </c>
      <c r="B65" s="15" t="s">
        <v>279</v>
      </c>
      <c r="C65" s="15" t="s">
        <v>280</v>
      </c>
      <c r="D65" s="15" t="s">
        <v>102</v>
      </c>
      <c r="E65" s="15" t="s">
        <v>103</v>
      </c>
      <c r="F65" s="37" t="str">
        <f>_xlfn.XLOOKUP('Accessions with RNA-seq data'!$C65,'Averages by variety'!$A:$A,'Averages by variety'!E:E,"")</f>
        <v/>
      </c>
      <c r="G65" s="36" t="str">
        <f>_xlfn.XLOOKUP('Accessions with RNA-seq data'!$C65,'Averages by variety'!$A:$A,'Averages by variety'!F:F,"")</f>
        <v/>
      </c>
      <c r="H65" s="37" t="str">
        <f>_xlfn.XLOOKUP('Accessions with RNA-seq data'!$C65,'Averages by variety'!$A:$A,'Averages by variety'!G:G,"")</f>
        <v/>
      </c>
      <c r="I65" s="16" t="str">
        <f>_xlfn.XLOOKUP('Accessions with RNA-seq data'!$C65,'Averages by variety'!$A:$A,'Averages by variety'!H:H,"")</f>
        <v/>
      </c>
      <c r="J65" s="37" t="str">
        <f>_xlfn.XLOOKUP('Accessions with RNA-seq data'!$C65,'Averages by variety'!$A:$A,'Averages by variety'!I:I,"")</f>
        <v/>
      </c>
      <c r="K65" s="37" t="str">
        <f>_xlfn.XLOOKUP('Accessions with RNA-seq data'!$C65,'Averages by variety'!$A:$A,'Averages by variety'!J:J,"")</f>
        <v/>
      </c>
      <c r="L65" s="16"/>
      <c r="M65" s="16"/>
      <c r="N65" s="16"/>
      <c r="O65" s="16"/>
      <c r="P65" s="16"/>
    </row>
    <row r="66" spans="1:16">
      <c r="A66" s="15" t="s">
        <v>281</v>
      </c>
      <c r="B66" s="15" t="s">
        <v>282</v>
      </c>
      <c r="C66" s="15" t="s">
        <v>283</v>
      </c>
      <c r="D66" s="15" t="s">
        <v>102</v>
      </c>
      <c r="E66" s="15" t="s">
        <v>103</v>
      </c>
      <c r="F66" s="37" t="str">
        <f>_xlfn.XLOOKUP('Accessions with RNA-seq data'!$C66,'Averages by variety'!$A:$A,'Averages by variety'!E:E,"")</f>
        <v/>
      </c>
      <c r="G66" s="36" t="str">
        <f>_xlfn.XLOOKUP('Accessions with RNA-seq data'!$C66,'Averages by variety'!$A:$A,'Averages by variety'!F:F,"")</f>
        <v/>
      </c>
      <c r="H66" s="37" t="str">
        <f>_xlfn.XLOOKUP('Accessions with RNA-seq data'!$C66,'Averages by variety'!$A:$A,'Averages by variety'!G:G,"")</f>
        <v/>
      </c>
      <c r="I66" s="16" t="str">
        <f>_xlfn.XLOOKUP('Accessions with RNA-seq data'!$C66,'Averages by variety'!$A:$A,'Averages by variety'!H:H,"")</f>
        <v/>
      </c>
      <c r="J66" s="37" t="str">
        <f>_xlfn.XLOOKUP('Accessions with RNA-seq data'!$C66,'Averages by variety'!$A:$A,'Averages by variety'!I:I,"")</f>
        <v/>
      </c>
      <c r="K66" s="37" t="str">
        <f>_xlfn.XLOOKUP('Accessions with RNA-seq data'!$C66,'Averages by variety'!$A:$A,'Averages by variety'!J:J,"")</f>
        <v/>
      </c>
      <c r="L66" s="16"/>
      <c r="M66" s="16"/>
      <c r="N66" s="16"/>
      <c r="O66" s="16"/>
      <c r="P66" s="16"/>
    </row>
    <row r="67" spans="1:16">
      <c r="A67" s="15" t="s">
        <v>284</v>
      </c>
      <c r="B67" s="15" t="s">
        <v>285</v>
      </c>
      <c r="C67" s="15" t="s">
        <v>286</v>
      </c>
      <c r="D67" s="15" t="s">
        <v>102</v>
      </c>
      <c r="E67" s="15" t="s">
        <v>103</v>
      </c>
      <c r="F67" s="37" t="str">
        <f>_xlfn.XLOOKUP('Accessions with RNA-seq data'!$C67,'Averages by variety'!$A:$A,'Averages by variety'!E:E,"")</f>
        <v/>
      </c>
      <c r="G67" s="36" t="str">
        <f>_xlfn.XLOOKUP('Accessions with RNA-seq data'!$C67,'Averages by variety'!$A:$A,'Averages by variety'!F:F,"")</f>
        <v/>
      </c>
      <c r="H67" s="37" t="str">
        <f>_xlfn.XLOOKUP('Accessions with RNA-seq data'!$C67,'Averages by variety'!$A:$A,'Averages by variety'!G:G,"")</f>
        <v/>
      </c>
      <c r="I67" s="16" t="str">
        <f>_xlfn.XLOOKUP('Accessions with RNA-seq data'!$C67,'Averages by variety'!$A:$A,'Averages by variety'!H:H,"")</f>
        <v/>
      </c>
      <c r="J67" s="37" t="str">
        <f>_xlfn.XLOOKUP('Accessions with RNA-seq data'!$C67,'Averages by variety'!$A:$A,'Averages by variety'!I:I,"")</f>
        <v/>
      </c>
      <c r="K67" s="37" t="str">
        <f>_xlfn.XLOOKUP('Accessions with RNA-seq data'!$C67,'Averages by variety'!$A:$A,'Averages by variety'!J:J,"")</f>
        <v/>
      </c>
      <c r="L67" s="16"/>
      <c r="M67" s="16"/>
      <c r="N67" s="16"/>
      <c r="O67" s="16"/>
      <c r="P67" s="16"/>
    </row>
    <row r="68" spans="1:16">
      <c r="A68" s="15" t="s">
        <v>287</v>
      </c>
      <c r="B68" s="15" t="s">
        <v>288</v>
      </c>
      <c r="C68" s="15" t="s">
        <v>289</v>
      </c>
      <c r="D68" s="15" t="s">
        <v>102</v>
      </c>
      <c r="E68" s="15" t="s">
        <v>103</v>
      </c>
      <c r="F68" s="37" t="str">
        <f>_xlfn.XLOOKUP('Accessions with RNA-seq data'!$C68,'Averages by variety'!$A:$A,'Averages by variety'!E:E,"")</f>
        <v/>
      </c>
      <c r="G68" s="36" t="str">
        <f>_xlfn.XLOOKUP('Accessions with RNA-seq data'!$C68,'Averages by variety'!$A:$A,'Averages by variety'!F:F,"")</f>
        <v/>
      </c>
      <c r="H68" s="37" t="str">
        <f>_xlfn.XLOOKUP('Accessions with RNA-seq data'!$C68,'Averages by variety'!$A:$A,'Averages by variety'!G:G,"")</f>
        <v/>
      </c>
      <c r="I68" s="16" t="str">
        <f>_xlfn.XLOOKUP('Accessions with RNA-seq data'!$C68,'Averages by variety'!$A:$A,'Averages by variety'!H:H,"")</f>
        <v/>
      </c>
      <c r="J68" s="37" t="str">
        <f>_xlfn.XLOOKUP('Accessions with RNA-seq data'!$C68,'Averages by variety'!$A:$A,'Averages by variety'!I:I,"")</f>
        <v/>
      </c>
      <c r="K68" s="37" t="str">
        <f>_xlfn.XLOOKUP('Accessions with RNA-seq data'!$C68,'Averages by variety'!$A:$A,'Averages by variety'!J:J,"")</f>
        <v/>
      </c>
      <c r="L68" s="16"/>
      <c r="M68" s="16"/>
      <c r="N68" s="16"/>
      <c r="O68" s="16"/>
      <c r="P68" s="16"/>
    </row>
    <row r="69" spans="1:16">
      <c r="A69" s="15" t="s">
        <v>290</v>
      </c>
      <c r="B69" s="15" t="s">
        <v>291</v>
      </c>
      <c r="C69" s="15" t="s">
        <v>292</v>
      </c>
      <c r="D69" s="15" t="s">
        <v>102</v>
      </c>
      <c r="E69" s="15" t="s">
        <v>103</v>
      </c>
      <c r="F69" s="37" t="str">
        <f>_xlfn.XLOOKUP('Accessions with RNA-seq data'!$C69,'Averages by variety'!$A:$A,'Averages by variety'!E:E,"")</f>
        <v/>
      </c>
      <c r="G69" s="36" t="str">
        <f>_xlfn.XLOOKUP('Accessions with RNA-seq data'!$C69,'Averages by variety'!$A:$A,'Averages by variety'!F:F,"")</f>
        <v/>
      </c>
      <c r="H69" s="37" t="str">
        <f>_xlfn.XLOOKUP('Accessions with RNA-seq data'!$C69,'Averages by variety'!$A:$A,'Averages by variety'!G:G,"")</f>
        <v/>
      </c>
      <c r="I69" s="16" t="str">
        <f>_xlfn.XLOOKUP('Accessions with RNA-seq data'!$C69,'Averages by variety'!$A:$A,'Averages by variety'!H:H,"")</f>
        <v/>
      </c>
      <c r="J69" s="37" t="str">
        <f>_xlfn.XLOOKUP('Accessions with RNA-seq data'!$C69,'Averages by variety'!$A:$A,'Averages by variety'!I:I,"")</f>
        <v/>
      </c>
      <c r="K69" s="37" t="str">
        <f>_xlfn.XLOOKUP('Accessions with RNA-seq data'!$C69,'Averages by variety'!$A:$A,'Averages by variety'!J:J,"")</f>
        <v/>
      </c>
      <c r="L69" s="16"/>
      <c r="M69" s="16"/>
      <c r="N69" s="16"/>
      <c r="O69" s="16"/>
      <c r="P69" s="16"/>
    </row>
    <row r="70" spans="1:16">
      <c r="A70" s="15" t="s">
        <v>293</v>
      </c>
      <c r="B70" s="15" t="s">
        <v>39</v>
      </c>
      <c r="C70" s="15" t="s">
        <v>1</v>
      </c>
      <c r="D70" s="15" t="s">
        <v>102</v>
      </c>
      <c r="E70" s="15" t="s">
        <v>103</v>
      </c>
      <c r="F70" s="37">
        <f>_xlfn.XLOOKUP('Accessions with RNA-seq data'!$C70,'Averages by variety'!$A:$A,'Averages by variety'!E:E,"")</f>
        <v>11.800266666666667</v>
      </c>
      <c r="G70" s="36">
        <f>_xlfn.XLOOKUP('Accessions with RNA-seq data'!$C70,'Averages by variety'!$A:$A,'Averages by variety'!F:F,"")</f>
        <v>5</v>
      </c>
      <c r="H70" s="37">
        <f>_xlfn.XLOOKUP('Accessions with RNA-seq data'!$C70,'Averages by variety'!$A:$A,'Averages by variety'!G:G,"")</f>
        <v>160</v>
      </c>
      <c r="I70" s="16">
        <f>_xlfn.XLOOKUP('Accessions with RNA-seq data'!$C70,'Averages by variety'!$A:$A,'Averages by variety'!H:H,"")</f>
        <v>0.86903878331228768</v>
      </c>
      <c r="J70" s="37">
        <f>_xlfn.XLOOKUP('Accessions with RNA-seq data'!$C70,'Averages by variety'!$A:$A,'Averages by variety'!I:I,"")</f>
        <v>0</v>
      </c>
      <c r="K70" s="37">
        <f>_xlfn.XLOOKUP('Accessions with RNA-seq data'!$C70,'Averages by variety'!$A:$A,'Averages by variety'!J:J,"")</f>
        <v>100</v>
      </c>
      <c r="L70" s="16"/>
      <c r="M70" s="16"/>
      <c r="N70" s="16"/>
      <c r="O70" s="16"/>
      <c r="P70" s="16"/>
    </row>
    <row r="71" spans="1:16">
      <c r="A71" s="15" t="s">
        <v>294</v>
      </c>
      <c r="B71" s="15" t="s">
        <v>295</v>
      </c>
      <c r="C71" s="15" t="s">
        <v>296</v>
      </c>
      <c r="D71" s="15" t="s">
        <v>102</v>
      </c>
      <c r="E71" s="15" t="s">
        <v>103</v>
      </c>
      <c r="F71" s="37" t="str">
        <f>_xlfn.XLOOKUP('Accessions with RNA-seq data'!$C71,'Averages by variety'!$A:$A,'Averages by variety'!E:E,"")</f>
        <v/>
      </c>
      <c r="G71" s="36" t="str">
        <f>_xlfn.XLOOKUP('Accessions with RNA-seq data'!$C71,'Averages by variety'!$A:$A,'Averages by variety'!F:F,"")</f>
        <v/>
      </c>
      <c r="H71" s="37" t="str">
        <f>_xlfn.XLOOKUP('Accessions with RNA-seq data'!$C71,'Averages by variety'!$A:$A,'Averages by variety'!G:G,"")</f>
        <v/>
      </c>
      <c r="I71" s="16" t="str">
        <f>_xlfn.XLOOKUP('Accessions with RNA-seq data'!$C71,'Averages by variety'!$A:$A,'Averages by variety'!H:H,"")</f>
        <v/>
      </c>
      <c r="J71" s="37" t="str">
        <f>_xlfn.XLOOKUP('Accessions with RNA-seq data'!$C71,'Averages by variety'!$A:$A,'Averages by variety'!I:I,"")</f>
        <v/>
      </c>
      <c r="K71" s="37" t="str">
        <f>_xlfn.XLOOKUP('Accessions with RNA-seq data'!$C71,'Averages by variety'!$A:$A,'Averages by variety'!J:J,"")</f>
        <v/>
      </c>
      <c r="L71" s="16"/>
      <c r="M71" s="16"/>
      <c r="N71" s="16"/>
      <c r="O71" s="16"/>
      <c r="P71" s="16"/>
    </row>
    <row r="72" spans="1:16">
      <c r="A72" s="15" t="s">
        <v>297</v>
      </c>
      <c r="B72" s="15" t="s">
        <v>298</v>
      </c>
      <c r="C72" s="15" t="s">
        <v>299</v>
      </c>
      <c r="D72" s="15" t="s">
        <v>102</v>
      </c>
      <c r="E72" s="15" t="s">
        <v>103</v>
      </c>
      <c r="F72" s="37" t="str">
        <f>_xlfn.XLOOKUP('Accessions with RNA-seq data'!$C72,'Averages by variety'!$A:$A,'Averages by variety'!E:E,"")</f>
        <v/>
      </c>
      <c r="G72" s="36" t="str">
        <f>_xlfn.XLOOKUP('Accessions with RNA-seq data'!$C72,'Averages by variety'!$A:$A,'Averages by variety'!F:F,"")</f>
        <v/>
      </c>
      <c r="H72" s="37" t="str">
        <f>_xlfn.XLOOKUP('Accessions with RNA-seq data'!$C72,'Averages by variety'!$A:$A,'Averages by variety'!G:G,"")</f>
        <v/>
      </c>
      <c r="I72" s="16" t="str">
        <f>_xlfn.XLOOKUP('Accessions with RNA-seq data'!$C72,'Averages by variety'!$A:$A,'Averages by variety'!H:H,"")</f>
        <v/>
      </c>
      <c r="J72" s="37" t="str">
        <f>_xlfn.XLOOKUP('Accessions with RNA-seq data'!$C72,'Averages by variety'!$A:$A,'Averages by variety'!I:I,"")</f>
        <v/>
      </c>
      <c r="K72" s="37" t="str">
        <f>_xlfn.XLOOKUP('Accessions with RNA-seq data'!$C72,'Averages by variety'!$A:$A,'Averages by variety'!J:J,"")</f>
        <v/>
      </c>
      <c r="L72" s="16"/>
      <c r="M72" s="16"/>
      <c r="N72" s="16"/>
      <c r="O72" s="16"/>
      <c r="P72" s="16"/>
    </row>
    <row r="73" spans="1:16">
      <c r="A73" s="15" t="s">
        <v>300</v>
      </c>
      <c r="B73" s="15" t="s">
        <v>301</v>
      </c>
      <c r="C73" s="15" t="s">
        <v>302</v>
      </c>
      <c r="D73" s="15" t="s">
        <v>102</v>
      </c>
      <c r="E73" s="15" t="s">
        <v>103</v>
      </c>
      <c r="F73" s="37" t="str">
        <f>_xlfn.XLOOKUP('Accessions with RNA-seq data'!$C73,'Averages by variety'!$A:$A,'Averages by variety'!E:E,"")</f>
        <v/>
      </c>
      <c r="G73" s="36" t="str">
        <f>_xlfn.XLOOKUP('Accessions with RNA-seq data'!$C73,'Averages by variety'!$A:$A,'Averages by variety'!F:F,"")</f>
        <v/>
      </c>
      <c r="H73" s="37" t="str">
        <f>_xlfn.XLOOKUP('Accessions with RNA-seq data'!$C73,'Averages by variety'!$A:$A,'Averages by variety'!G:G,"")</f>
        <v/>
      </c>
      <c r="I73" s="16" t="str">
        <f>_xlfn.XLOOKUP('Accessions with RNA-seq data'!$C73,'Averages by variety'!$A:$A,'Averages by variety'!H:H,"")</f>
        <v/>
      </c>
      <c r="J73" s="37" t="str">
        <f>_xlfn.XLOOKUP('Accessions with RNA-seq data'!$C73,'Averages by variety'!$A:$A,'Averages by variety'!I:I,"")</f>
        <v/>
      </c>
      <c r="K73" s="37" t="str">
        <f>_xlfn.XLOOKUP('Accessions with RNA-seq data'!$C73,'Averages by variety'!$A:$A,'Averages by variety'!J:J,"")</f>
        <v/>
      </c>
      <c r="L73" s="16"/>
      <c r="M73" s="16"/>
      <c r="N73" s="16"/>
      <c r="O73" s="16"/>
      <c r="P73" s="16"/>
    </row>
    <row r="74" spans="1:16">
      <c r="A74" s="15" t="s">
        <v>303</v>
      </c>
      <c r="B74" s="15" t="s">
        <v>304</v>
      </c>
      <c r="C74" s="15" t="s">
        <v>305</v>
      </c>
      <c r="D74" s="15" t="s">
        <v>102</v>
      </c>
      <c r="E74" s="15" t="s">
        <v>103</v>
      </c>
      <c r="F74" s="37" t="str">
        <f>_xlfn.XLOOKUP('Accessions with RNA-seq data'!$C74,'Averages by variety'!$A:$A,'Averages by variety'!E:E,"")</f>
        <v/>
      </c>
      <c r="G74" s="36" t="str">
        <f>_xlfn.XLOOKUP('Accessions with RNA-seq data'!$C74,'Averages by variety'!$A:$A,'Averages by variety'!F:F,"")</f>
        <v/>
      </c>
      <c r="H74" s="37" t="str">
        <f>_xlfn.XLOOKUP('Accessions with RNA-seq data'!$C74,'Averages by variety'!$A:$A,'Averages by variety'!G:G,"")</f>
        <v/>
      </c>
      <c r="I74" s="16" t="str">
        <f>_xlfn.XLOOKUP('Accessions with RNA-seq data'!$C74,'Averages by variety'!$A:$A,'Averages by variety'!H:H,"")</f>
        <v/>
      </c>
      <c r="J74" s="37" t="str">
        <f>_xlfn.XLOOKUP('Accessions with RNA-seq data'!$C74,'Averages by variety'!$A:$A,'Averages by variety'!I:I,"")</f>
        <v/>
      </c>
      <c r="K74" s="37" t="str">
        <f>_xlfn.XLOOKUP('Accessions with RNA-seq data'!$C74,'Averages by variety'!$A:$A,'Averages by variety'!J:J,"")</f>
        <v/>
      </c>
      <c r="L74" s="16"/>
      <c r="M74" s="16"/>
      <c r="N74" s="16"/>
      <c r="O74" s="16"/>
      <c r="P74" s="16"/>
    </row>
    <row r="75" spans="1:16">
      <c r="A75" s="15" t="s">
        <v>306</v>
      </c>
      <c r="B75" s="15" t="s">
        <v>40</v>
      </c>
      <c r="C75" s="15" t="s">
        <v>11</v>
      </c>
      <c r="D75" s="15" t="s">
        <v>102</v>
      </c>
      <c r="E75" s="15" t="s">
        <v>103</v>
      </c>
      <c r="F75" s="37">
        <f>_xlfn.XLOOKUP('Accessions with RNA-seq data'!$C75,'Averages by variety'!$A:$A,'Averages by variety'!E:E,"")</f>
        <v>40.800666666666672</v>
      </c>
      <c r="G75" s="36">
        <f>_xlfn.XLOOKUP('Accessions with RNA-seq data'!$C75,'Averages by variety'!$A:$A,'Averages by variety'!F:F,"")</f>
        <v>7.333333333333333</v>
      </c>
      <c r="H75" s="37">
        <f>_xlfn.XLOOKUP('Accessions with RNA-seq data'!$C75,'Averages by variety'!$A:$A,'Averages by variety'!G:G,"")</f>
        <v>146.66666666666666</v>
      </c>
      <c r="I75" s="16">
        <f>_xlfn.XLOOKUP('Accessions with RNA-seq data'!$C75,'Averages by variety'!$A:$A,'Averages by variety'!H:H,"")</f>
        <v>2.2016827449000442</v>
      </c>
      <c r="J75" s="37">
        <f>_xlfn.XLOOKUP('Accessions with RNA-seq data'!$C75,'Averages by variety'!$A:$A,'Averages by variety'!I:I,"")</f>
        <v>0</v>
      </c>
      <c r="K75" s="37">
        <f>_xlfn.XLOOKUP('Accessions with RNA-seq data'!$C75,'Averages by variety'!$A:$A,'Averages by variety'!J:J,"")</f>
        <v>53.333333333333336</v>
      </c>
      <c r="L75" s="16">
        <v>0.91401428157374964</v>
      </c>
      <c r="M75" s="16">
        <v>5.0222488082671803E-2</v>
      </c>
      <c r="N75" s="16">
        <v>0.17506666666666662</v>
      </c>
      <c r="O75" s="16">
        <v>3.3484274680740604E-2</v>
      </c>
      <c r="P75" s="16">
        <v>288.1069550747506</v>
      </c>
    </row>
    <row r="76" spans="1:16">
      <c r="A76" s="15" t="s">
        <v>307</v>
      </c>
      <c r="B76" s="15" t="s">
        <v>308</v>
      </c>
      <c r="C76" s="15" t="s">
        <v>309</v>
      </c>
      <c r="D76" s="15" t="s">
        <v>102</v>
      </c>
      <c r="E76" s="15" t="s">
        <v>103</v>
      </c>
      <c r="F76" s="37" t="str">
        <f>_xlfn.XLOOKUP('Accessions with RNA-seq data'!$C76,'Averages by variety'!$A:$A,'Averages by variety'!E:E,"")</f>
        <v/>
      </c>
      <c r="G76" s="36" t="str">
        <f>_xlfn.XLOOKUP('Accessions with RNA-seq data'!$C76,'Averages by variety'!$A:$A,'Averages by variety'!F:F,"")</f>
        <v/>
      </c>
      <c r="H76" s="37" t="str">
        <f>_xlfn.XLOOKUP('Accessions with RNA-seq data'!$C76,'Averages by variety'!$A:$A,'Averages by variety'!G:G,"")</f>
        <v/>
      </c>
      <c r="I76" s="16" t="str">
        <f>_xlfn.XLOOKUP('Accessions with RNA-seq data'!$C76,'Averages by variety'!$A:$A,'Averages by variety'!H:H,"")</f>
        <v/>
      </c>
      <c r="J76" s="37" t="str">
        <f>_xlfn.XLOOKUP('Accessions with RNA-seq data'!$C76,'Averages by variety'!$A:$A,'Averages by variety'!I:I,"")</f>
        <v/>
      </c>
      <c r="K76" s="37" t="str">
        <f>_xlfn.XLOOKUP('Accessions with RNA-seq data'!$C76,'Averages by variety'!$A:$A,'Averages by variety'!J:J,"")</f>
        <v/>
      </c>
      <c r="L76" s="16"/>
      <c r="M76" s="16"/>
      <c r="N76" s="16"/>
      <c r="O76" s="16"/>
      <c r="P76" s="16"/>
    </row>
    <row r="77" spans="1:16">
      <c r="A77" s="15" t="s">
        <v>310</v>
      </c>
      <c r="B77" s="15" t="s">
        <v>41</v>
      </c>
      <c r="C77" s="15" t="s">
        <v>16</v>
      </c>
      <c r="D77" s="15" t="s">
        <v>102</v>
      </c>
      <c r="E77" s="15" t="s">
        <v>103</v>
      </c>
      <c r="F77" s="37">
        <f>_xlfn.XLOOKUP('Accessions with RNA-seq data'!$C77,'Averages by variety'!$A:$A,'Averages by variety'!E:E,"")</f>
        <v>27.911600000000004</v>
      </c>
      <c r="G77" s="36">
        <f>_xlfn.XLOOKUP('Accessions with RNA-seq data'!$C77,'Averages by variety'!$A:$A,'Averages by variety'!F:F,"")</f>
        <v>6.666666666666667</v>
      </c>
      <c r="H77" s="37">
        <f>_xlfn.XLOOKUP('Accessions with RNA-seq data'!$C77,'Averages by variety'!$A:$A,'Averages by variety'!G:G,"")</f>
        <v>143.33333333333334</v>
      </c>
      <c r="I77" s="16">
        <f>_xlfn.XLOOKUP('Accessions with RNA-seq data'!$C77,'Averages by variety'!$A:$A,'Averages by variety'!H:H,"")</f>
        <v>2.8482992349951135</v>
      </c>
      <c r="J77" s="37">
        <f>_xlfn.XLOOKUP('Accessions with RNA-seq data'!$C77,'Averages by variety'!$A:$A,'Averages by variety'!I:I,"")</f>
        <v>0</v>
      </c>
      <c r="K77" s="37">
        <f>_xlfn.XLOOKUP('Accessions with RNA-seq data'!$C77,'Averages by variety'!$A:$A,'Averages by variety'!J:J,"")</f>
        <v>0</v>
      </c>
      <c r="L77" s="16">
        <v>1.245415472774126</v>
      </c>
      <c r="M77" s="16">
        <v>7.1889429760070442E-2</v>
      </c>
      <c r="N77" s="16">
        <v>0.18436666666666668</v>
      </c>
      <c r="O77" s="16">
        <v>4.4994494102245208E-2</v>
      </c>
      <c r="P77" s="16">
        <v>284.60694153790519</v>
      </c>
    </row>
    <row r="78" spans="1:16">
      <c r="A78" s="15" t="s">
        <v>311</v>
      </c>
      <c r="B78" s="15" t="s">
        <v>312</v>
      </c>
      <c r="C78" s="15" t="s">
        <v>313</v>
      </c>
      <c r="D78" s="15" t="s">
        <v>102</v>
      </c>
      <c r="E78" s="15" t="s">
        <v>103</v>
      </c>
      <c r="F78" s="37" t="str">
        <f>_xlfn.XLOOKUP('Accessions with RNA-seq data'!$C78,'Averages by variety'!$A:$A,'Averages by variety'!E:E,"")</f>
        <v/>
      </c>
      <c r="G78" s="36" t="str">
        <f>_xlfn.XLOOKUP('Accessions with RNA-seq data'!$C78,'Averages by variety'!$A:$A,'Averages by variety'!F:F,"")</f>
        <v/>
      </c>
      <c r="H78" s="37" t="str">
        <f>_xlfn.XLOOKUP('Accessions with RNA-seq data'!$C78,'Averages by variety'!$A:$A,'Averages by variety'!G:G,"")</f>
        <v/>
      </c>
      <c r="I78" s="16" t="str">
        <f>_xlfn.XLOOKUP('Accessions with RNA-seq data'!$C78,'Averages by variety'!$A:$A,'Averages by variety'!H:H,"")</f>
        <v/>
      </c>
      <c r="J78" s="37" t="str">
        <f>_xlfn.XLOOKUP('Accessions with RNA-seq data'!$C78,'Averages by variety'!$A:$A,'Averages by variety'!I:I,"")</f>
        <v/>
      </c>
      <c r="K78" s="37" t="str">
        <f>_xlfn.XLOOKUP('Accessions with RNA-seq data'!$C78,'Averages by variety'!$A:$A,'Averages by variety'!J:J,"")</f>
        <v/>
      </c>
      <c r="L78" s="16"/>
      <c r="M78" s="16"/>
      <c r="N78" s="16"/>
      <c r="O78" s="16"/>
      <c r="P78" s="16"/>
    </row>
    <row r="79" spans="1:16">
      <c r="A79" s="15" t="s">
        <v>314</v>
      </c>
      <c r="B79" s="15" t="s">
        <v>315</v>
      </c>
      <c r="C79" s="15" t="s">
        <v>316</v>
      </c>
      <c r="D79" s="15" t="s">
        <v>102</v>
      </c>
      <c r="E79" s="15" t="s">
        <v>103</v>
      </c>
      <c r="F79" s="37" t="str">
        <f>_xlfn.XLOOKUP('Accessions with RNA-seq data'!$C79,'Averages by variety'!$A:$A,'Averages by variety'!E:E,"")</f>
        <v/>
      </c>
      <c r="G79" s="36" t="str">
        <f>_xlfn.XLOOKUP('Accessions with RNA-seq data'!$C79,'Averages by variety'!$A:$A,'Averages by variety'!F:F,"")</f>
        <v/>
      </c>
      <c r="H79" s="37" t="str">
        <f>_xlfn.XLOOKUP('Accessions with RNA-seq data'!$C79,'Averages by variety'!$A:$A,'Averages by variety'!G:G,"")</f>
        <v/>
      </c>
      <c r="I79" s="16" t="str">
        <f>_xlfn.XLOOKUP('Accessions with RNA-seq data'!$C79,'Averages by variety'!$A:$A,'Averages by variety'!H:H,"")</f>
        <v/>
      </c>
      <c r="J79" s="37" t="str">
        <f>_xlfn.XLOOKUP('Accessions with RNA-seq data'!$C79,'Averages by variety'!$A:$A,'Averages by variety'!I:I,"")</f>
        <v/>
      </c>
      <c r="K79" s="37" t="str">
        <f>_xlfn.XLOOKUP('Accessions with RNA-seq data'!$C79,'Averages by variety'!$A:$A,'Averages by variety'!J:J,"")</f>
        <v/>
      </c>
      <c r="L79" s="16"/>
      <c r="M79" s="16"/>
      <c r="N79" s="16"/>
      <c r="O79" s="16"/>
      <c r="P79" s="16"/>
    </row>
    <row r="80" spans="1:16">
      <c r="A80" s="15" t="s">
        <v>317</v>
      </c>
      <c r="B80" s="15" t="s">
        <v>318</v>
      </c>
      <c r="C80" s="15" t="s">
        <v>319</v>
      </c>
      <c r="D80" s="15" t="s">
        <v>102</v>
      </c>
      <c r="E80" s="15" t="s">
        <v>103</v>
      </c>
      <c r="F80" s="37" t="str">
        <f>_xlfn.XLOOKUP('Accessions with RNA-seq data'!$C80,'Averages by variety'!$A:$A,'Averages by variety'!E:E,"")</f>
        <v/>
      </c>
      <c r="G80" s="36" t="str">
        <f>_xlfn.XLOOKUP('Accessions with RNA-seq data'!$C80,'Averages by variety'!$A:$A,'Averages by variety'!F:F,"")</f>
        <v/>
      </c>
      <c r="H80" s="37" t="str">
        <f>_xlfn.XLOOKUP('Accessions with RNA-seq data'!$C80,'Averages by variety'!$A:$A,'Averages by variety'!G:G,"")</f>
        <v/>
      </c>
      <c r="I80" s="16" t="str">
        <f>_xlfn.XLOOKUP('Accessions with RNA-seq data'!$C80,'Averages by variety'!$A:$A,'Averages by variety'!H:H,"")</f>
        <v/>
      </c>
      <c r="J80" s="37" t="str">
        <f>_xlfn.XLOOKUP('Accessions with RNA-seq data'!$C80,'Averages by variety'!$A:$A,'Averages by variety'!I:I,"")</f>
        <v/>
      </c>
      <c r="K80" s="37" t="str">
        <f>_xlfn.XLOOKUP('Accessions with RNA-seq data'!$C80,'Averages by variety'!$A:$A,'Averages by variety'!J:J,"")</f>
        <v/>
      </c>
      <c r="L80" s="16"/>
      <c r="M80" s="16"/>
      <c r="N80" s="16"/>
      <c r="O80" s="16"/>
      <c r="P80" s="16"/>
    </row>
    <row r="81" spans="1:16">
      <c r="A81" s="15" t="s">
        <v>320</v>
      </c>
      <c r="B81" s="15" t="s">
        <v>321</v>
      </c>
      <c r="C81" s="15" t="s">
        <v>322</v>
      </c>
      <c r="D81" s="15" t="s">
        <v>102</v>
      </c>
      <c r="E81" s="15" t="s">
        <v>103</v>
      </c>
      <c r="F81" s="37" t="str">
        <f>_xlfn.XLOOKUP('Accessions with RNA-seq data'!$C81,'Averages by variety'!$A:$A,'Averages by variety'!E:E,"")</f>
        <v/>
      </c>
      <c r="G81" s="36" t="str">
        <f>_xlfn.XLOOKUP('Accessions with RNA-seq data'!$C81,'Averages by variety'!$A:$A,'Averages by variety'!F:F,"")</f>
        <v/>
      </c>
      <c r="H81" s="37" t="str">
        <f>_xlfn.XLOOKUP('Accessions with RNA-seq data'!$C81,'Averages by variety'!$A:$A,'Averages by variety'!G:G,"")</f>
        <v/>
      </c>
      <c r="I81" s="16" t="str">
        <f>_xlfn.XLOOKUP('Accessions with RNA-seq data'!$C81,'Averages by variety'!$A:$A,'Averages by variety'!H:H,"")</f>
        <v/>
      </c>
      <c r="J81" s="37" t="str">
        <f>_xlfn.XLOOKUP('Accessions with RNA-seq data'!$C81,'Averages by variety'!$A:$A,'Averages by variety'!I:I,"")</f>
        <v/>
      </c>
      <c r="K81" s="37" t="str">
        <f>_xlfn.XLOOKUP('Accessions with RNA-seq data'!$C81,'Averages by variety'!$A:$A,'Averages by variety'!J:J,"")</f>
        <v/>
      </c>
      <c r="L81" s="16"/>
      <c r="M81" s="16"/>
      <c r="N81" s="16"/>
      <c r="O81" s="16"/>
      <c r="P81" s="16"/>
    </row>
    <row r="82" spans="1:16">
      <c r="A82" s="15" t="s">
        <v>323</v>
      </c>
      <c r="B82" s="15" t="s">
        <v>324</v>
      </c>
      <c r="C82" s="15" t="s">
        <v>325</v>
      </c>
      <c r="D82" s="15" t="s">
        <v>326</v>
      </c>
      <c r="E82" s="15" t="s">
        <v>103</v>
      </c>
      <c r="F82" s="37" t="str">
        <f>_xlfn.XLOOKUP('Accessions with RNA-seq data'!$C82,'Averages by variety'!$A:$A,'Averages by variety'!E:E,"")</f>
        <v/>
      </c>
      <c r="G82" s="36" t="str">
        <f>_xlfn.XLOOKUP('Accessions with RNA-seq data'!$C82,'Averages by variety'!$A:$A,'Averages by variety'!F:F,"")</f>
        <v/>
      </c>
      <c r="H82" s="37" t="str">
        <f>_xlfn.XLOOKUP('Accessions with RNA-seq data'!$C82,'Averages by variety'!$A:$A,'Averages by variety'!G:G,"")</f>
        <v/>
      </c>
      <c r="I82" s="16" t="str">
        <f>_xlfn.XLOOKUP('Accessions with RNA-seq data'!$C82,'Averages by variety'!$A:$A,'Averages by variety'!H:H,"")</f>
        <v/>
      </c>
      <c r="J82" s="37" t="str">
        <f>_xlfn.XLOOKUP('Accessions with RNA-seq data'!$C82,'Averages by variety'!$A:$A,'Averages by variety'!I:I,"")</f>
        <v/>
      </c>
      <c r="K82" s="37" t="str">
        <f>_xlfn.XLOOKUP('Accessions with RNA-seq data'!$C82,'Averages by variety'!$A:$A,'Averages by variety'!J:J,"")</f>
        <v/>
      </c>
      <c r="L82" s="16"/>
      <c r="M82" s="16"/>
      <c r="N82" s="16"/>
      <c r="O82" s="16"/>
      <c r="P82" s="16"/>
    </row>
    <row r="83" spans="1:16">
      <c r="A83" s="15" t="s">
        <v>327</v>
      </c>
      <c r="B83" s="15" t="s">
        <v>328</v>
      </c>
      <c r="C83" s="15" t="s">
        <v>329</v>
      </c>
      <c r="D83" s="15" t="s">
        <v>326</v>
      </c>
      <c r="E83" s="15" t="s">
        <v>103</v>
      </c>
      <c r="F83" s="37" t="str">
        <f>_xlfn.XLOOKUP('Accessions with RNA-seq data'!$C83,'Averages by variety'!$A:$A,'Averages by variety'!E:E,"")</f>
        <v/>
      </c>
      <c r="G83" s="36" t="str">
        <f>_xlfn.XLOOKUP('Accessions with RNA-seq data'!$C83,'Averages by variety'!$A:$A,'Averages by variety'!F:F,"")</f>
        <v/>
      </c>
      <c r="H83" s="37" t="str">
        <f>_xlfn.XLOOKUP('Accessions with RNA-seq data'!$C83,'Averages by variety'!$A:$A,'Averages by variety'!G:G,"")</f>
        <v/>
      </c>
      <c r="I83" s="16" t="str">
        <f>_xlfn.XLOOKUP('Accessions with RNA-seq data'!$C83,'Averages by variety'!$A:$A,'Averages by variety'!H:H,"")</f>
        <v/>
      </c>
      <c r="J83" s="37" t="str">
        <f>_xlfn.XLOOKUP('Accessions with RNA-seq data'!$C83,'Averages by variety'!$A:$A,'Averages by variety'!I:I,"")</f>
        <v/>
      </c>
      <c r="K83" s="37" t="str">
        <f>_xlfn.XLOOKUP('Accessions with RNA-seq data'!$C83,'Averages by variety'!$A:$A,'Averages by variety'!J:J,"")</f>
        <v/>
      </c>
      <c r="L83" s="16"/>
      <c r="M83" s="16"/>
      <c r="N83" s="16"/>
      <c r="O83" s="16"/>
      <c r="P83" s="16"/>
    </row>
    <row r="84" spans="1:16">
      <c r="A84" s="15" t="s">
        <v>330</v>
      </c>
      <c r="B84" s="15" t="s">
        <v>331</v>
      </c>
      <c r="C84" s="15" t="s">
        <v>332</v>
      </c>
      <c r="D84" s="15" t="s">
        <v>326</v>
      </c>
      <c r="E84" s="15" t="s">
        <v>103</v>
      </c>
      <c r="F84" s="37" t="str">
        <f>_xlfn.XLOOKUP('Accessions with RNA-seq data'!$C84,'Averages by variety'!$A:$A,'Averages by variety'!E:E,"")</f>
        <v/>
      </c>
      <c r="G84" s="36" t="str">
        <f>_xlfn.XLOOKUP('Accessions with RNA-seq data'!$C84,'Averages by variety'!$A:$A,'Averages by variety'!F:F,"")</f>
        <v/>
      </c>
      <c r="H84" s="37" t="str">
        <f>_xlfn.XLOOKUP('Accessions with RNA-seq data'!$C84,'Averages by variety'!$A:$A,'Averages by variety'!G:G,"")</f>
        <v/>
      </c>
      <c r="I84" s="16" t="str">
        <f>_xlfn.XLOOKUP('Accessions with RNA-seq data'!$C84,'Averages by variety'!$A:$A,'Averages by variety'!H:H,"")</f>
        <v/>
      </c>
      <c r="J84" s="37" t="str">
        <f>_xlfn.XLOOKUP('Accessions with RNA-seq data'!$C84,'Averages by variety'!$A:$A,'Averages by variety'!I:I,"")</f>
        <v/>
      </c>
      <c r="K84" s="37" t="str">
        <f>_xlfn.XLOOKUP('Accessions with RNA-seq data'!$C84,'Averages by variety'!$A:$A,'Averages by variety'!J:J,"")</f>
        <v/>
      </c>
      <c r="L84" s="16"/>
      <c r="M84" s="16"/>
      <c r="N84" s="16"/>
      <c r="O84" s="16"/>
      <c r="P84" s="16"/>
    </row>
    <row r="85" spans="1:16">
      <c r="A85" s="15" t="s">
        <v>333</v>
      </c>
      <c r="B85" s="15" t="s">
        <v>334</v>
      </c>
      <c r="C85" s="15" t="s">
        <v>335</v>
      </c>
      <c r="D85" s="15" t="s">
        <v>326</v>
      </c>
      <c r="E85" s="15" t="s">
        <v>103</v>
      </c>
      <c r="F85" s="37" t="str">
        <f>_xlfn.XLOOKUP('Accessions with RNA-seq data'!$C85,'Averages by variety'!$A:$A,'Averages by variety'!E:E,"")</f>
        <v/>
      </c>
      <c r="G85" s="36" t="str">
        <f>_xlfn.XLOOKUP('Accessions with RNA-seq data'!$C85,'Averages by variety'!$A:$A,'Averages by variety'!F:F,"")</f>
        <v/>
      </c>
      <c r="H85" s="37" t="str">
        <f>_xlfn.XLOOKUP('Accessions with RNA-seq data'!$C85,'Averages by variety'!$A:$A,'Averages by variety'!G:G,"")</f>
        <v/>
      </c>
      <c r="I85" s="16" t="str">
        <f>_xlfn.XLOOKUP('Accessions with RNA-seq data'!$C85,'Averages by variety'!$A:$A,'Averages by variety'!H:H,"")</f>
        <v/>
      </c>
      <c r="J85" s="37" t="str">
        <f>_xlfn.XLOOKUP('Accessions with RNA-seq data'!$C85,'Averages by variety'!$A:$A,'Averages by variety'!I:I,"")</f>
        <v/>
      </c>
      <c r="K85" s="37" t="str">
        <f>_xlfn.XLOOKUP('Accessions with RNA-seq data'!$C85,'Averages by variety'!$A:$A,'Averages by variety'!J:J,"")</f>
        <v/>
      </c>
      <c r="L85" s="16"/>
      <c r="M85" s="16"/>
      <c r="N85" s="16"/>
      <c r="O85" s="16"/>
      <c r="P85" s="16"/>
    </row>
    <row r="86" spans="1:16">
      <c r="A86" s="15" t="s">
        <v>336</v>
      </c>
      <c r="B86" s="15" t="s">
        <v>337</v>
      </c>
      <c r="C86" s="15" t="s">
        <v>338</v>
      </c>
      <c r="D86" s="15" t="s">
        <v>326</v>
      </c>
      <c r="E86" s="15" t="s">
        <v>103</v>
      </c>
      <c r="F86" s="37" t="str">
        <f>_xlfn.XLOOKUP('Accessions with RNA-seq data'!$C86,'Averages by variety'!$A:$A,'Averages by variety'!E:E,"")</f>
        <v/>
      </c>
      <c r="G86" s="36" t="str">
        <f>_xlfn.XLOOKUP('Accessions with RNA-seq data'!$C86,'Averages by variety'!$A:$A,'Averages by variety'!F:F,"")</f>
        <v/>
      </c>
      <c r="H86" s="37" t="str">
        <f>_xlfn.XLOOKUP('Accessions with RNA-seq data'!$C86,'Averages by variety'!$A:$A,'Averages by variety'!G:G,"")</f>
        <v/>
      </c>
      <c r="I86" s="16" t="str">
        <f>_xlfn.XLOOKUP('Accessions with RNA-seq data'!$C86,'Averages by variety'!$A:$A,'Averages by variety'!H:H,"")</f>
        <v/>
      </c>
      <c r="J86" s="37" t="str">
        <f>_xlfn.XLOOKUP('Accessions with RNA-seq data'!$C86,'Averages by variety'!$A:$A,'Averages by variety'!I:I,"")</f>
        <v/>
      </c>
      <c r="K86" s="37" t="str">
        <f>_xlfn.XLOOKUP('Accessions with RNA-seq data'!$C86,'Averages by variety'!$A:$A,'Averages by variety'!J:J,"")</f>
        <v/>
      </c>
      <c r="L86" s="16"/>
      <c r="M86" s="16"/>
      <c r="N86" s="16"/>
      <c r="O86" s="16"/>
      <c r="P86" s="16"/>
    </row>
    <row r="87" spans="1:16">
      <c r="A87" s="15" t="s">
        <v>339</v>
      </c>
      <c r="B87" s="15" t="s">
        <v>340</v>
      </c>
      <c r="C87" s="15" t="s">
        <v>341</v>
      </c>
      <c r="D87" s="15" t="s">
        <v>326</v>
      </c>
      <c r="E87" s="15" t="s">
        <v>103</v>
      </c>
      <c r="F87" s="37" t="str">
        <f>_xlfn.XLOOKUP('Accessions with RNA-seq data'!$C87,'Averages by variety'!$A:$A,'Averages by variety'!E:E,"")</f>
        <v/>
      </c>
      <c r="G87" s="36" t="str">
        <f>_xlfn.XLOOKUP('Accessions with RNA-seq data'!$C87,'Averages by variety'!$A:$A,'Averages by variety'!F:F,"")</f>
        <v/>
      </c>
      <c r="H87" s="37" t="str">
        <f>_xlfn.XLOOKUP('Accessions with RNA-seq data'!$C87,'Averages by variety'!$A:$A,'Averages by variety'!G:G,"")</f>
        <v/>
      </c>
      <c r="I87" s="16" t="str">
        <f>_xlfn.XLOOKUP('Accessions with RNA-seq data'!$C87,'Averages by variety'!$A:$A,'Averages by variety'!H:H,"")</f>
        <v/>
      </c>
      <c r="J87" s="37" t="str">
        <f>_xlfn.XLOOKUP('Accessions with RNA-seq data'!$C87,'Averages by variety'!$A:$A,'Averages by variety'!I:I,"")</f>
        <v/>
      </c>
      <c r="K87" s="37" t="str">
        <f>_xlfn.XLOOKUP('Accessions with RNA-seq data'!$C87,'Averages by variety'!$A:$A,'Averages by variety'!J:J,"")</f>
        <v/>
      </c>
      <c r="L87" s="16"/>
      <c r="M87" s="16"/>
      <c r="N87" s="16"/>
      <c r="O87" s="16"/>
      <c r="P87" s="16"/>
    </row>
    <row r="88" spans="1:16">
      <c r="A88" s="15" t="s">
        <v>342</v>
      </c>
      <c r="B88" s="15" t="s">
        <v>343</v>
      </c>
      <c r="C88" s="15" t="s">
        <v>344</v>
      </c>
      <c r="D88" s="15" t="s">
        <v>326</v>
      </c>
      <c r="E88" s="15" t="s">
        <v>103</v>
      </c>
      <c r="F88" s="37" t="str">
        <f>_xlfn.XLOOKUP('Accessions with RNA-seq data'!$C88,'Averages by variety'!$A:$A,'Averages by variety'!E:E,"")</f>
        <v/>
      </c>
      <c r="G88" s="36" t="str">
        <f>_xlfn.XLOOKUP('Accessions with RNA-seq data'!$C88,'Averages by variety'!$A:$A,'Averages by variety'!F:F,"")</f>
        <v/>
      </c>
      <c r="H88" s="37" t="str">
        <f>_xlfn.XLOOKUP('Accessions with RNA-seq data'!$C88,'Averages by variety'!$A:$A,'Averages by variety'!G:G,"")</f>
        <v/>
      </c>
      <c r="I88" s="16" t="str">
        <f>_xlfn.XLOOKUP('Accessions with RNA-seq data'!$C88,'Averages by variety'!$A:$A,'Averages by variety'!H:H,"")</f>
        <v/>
      </c>
      <c r="J88" s="37" t="str">
        <f>_xlfn.XLOOKUP('Accessions with RNA-seq data'!$C88,'Averages by variety'!$A:$A,'Averages by variety'!I:I,"")</f>
        <v/>
      </c>
      <c r="K88" s="37" t="str">
        <f>_xlfn.XLOOKUP('Accessions with RNA-seq data'!$C88,'Averages by variety'!$A:$A,'Averages by variety'!J:J,"")</f>
        <v/>
      </c>
      <c r="L88" s="16"/>
      <c r="M88" s="16"/>
      <c r="N88" s="16"/>
      <c r="O88" s="16"/>
      <c r="P88" s="16"/>
    </row>
    <row r="89" spans="1:16">
      <c r="A89" s="15" t="s">
        <v>345</v>
      </c>
      <c r="B89" s="15" t="s">
        <v>346</v>
      </c>
      <c r="C89" s="15" t="s">
        <v>347</v>
      </c>
      <c r="D89" s="15" t="s">
        <v>326</v>
      </c>
      <c r="E89" s="15" t="s">
        <v>103</v>
      </c>
      <c r="F89" s="37" t="str">
        <f>_xlfn.XLOOKUP('Accessions with RNA-seq data'!$C89,'Averages by variety'!$A:$A,'Averages by variety'!E:E,"")</f>
        <v/>
      </c>
      <c r="G89" s="36" t="str">
        <f>_xlfn.XLOOKUP('Accessions with RNA-seq data'!$C89,'Averages by variety'!$A:$A,'Averages by variety'!F:F,"")</f>
        <v/>
      </c>
      <c r="H89" s="37" t="str">
        <f>_xlfn.XLOOKUP('Accessions with RNA-seq data'!$C89,'Averages by variety'!$A:$A,'Averages by variety'!G:G,"")</f>
        <v/>
      </c>
      <c r="I89" s="16" t="str">
        <f>_xlfn.XLOOKUP('Accessions with RNA-seq data'!$C89,'Averages by variety'!$A:$A,'Averages by variety'!H:H,"")</f>
        <v/>
      </c>
      <c r="J89" s="37" t="str">
        <f>_xlfn.XLOOKUP('Accessions with RNA-seq data'!$C89,'Averages by variety'!$A:$A,'Averages by variety'!I:I,"")</f>
        <v/>
      </c>
      <c r="K89" s="37" t="str">
        <f>_xlfn.XLOOKUP('Accessions with RNA-seq data'!$C89,'Averages by variety'!$A:$A,'Averages by variety'!J:J,"")</f>
        <v/>
      </c>
      <c r="L89" s="16"/>
      <c r="M89" s="16"/>
      <c r="N89" s="16"/>
      <c r="O89" s="16"/>
      <c r="P89" s="16"/>
    </row>
    <row r="90" spans="1:16">
      <c r="A90" s="15" t="s">
        <v>348</v>
      </c>
      <c r="B90" s="15" t="s">
        <v>349</v>
      </c>
      <c r="C90" s="15" t="s">
        <v>350</v>
      </c>
      <c r="D90" s="15" t="s">
        <v>326</v>
      </c>
      <c r="E90" s="15" t="s">
        <v>103</v>
      </c>
      <c r="F90" s="37" t="str">
        <f>_xlfn.XLOOKUP('Accessions with RNA-seq data'!$C90,'Averages by variety'!$A:$A,'Averages by variety'!E:E,"")</f>
        <v/>
      </c>
      <c r="G90" s="36" t="str">
        <f>_xlfn.XLOOKUP('Accessions with RNA-seq data'!$C90,'Averages by variety'!$A:$A,'Averages by variety'!F:F,"")</f>
        <v/>
      </c>
      <c r="H90" s="37" t="str">
        <f>_xlfn.XLOOKUP('Accessions with RNA-seq data'!$C90,'Averages by variety'!$A:$A,'Averages by variety'!G:G,"")</f>
        <v/>
      </c>
      <c r="I90" s="16" t="str">
        <f>_xlfn.XLOOKUP('Accessions with RNA-seq data'!$C90,'Averages by variety'!$A:$A,'Averages by variety'!H:H,"")</f>
        <v/>
      </c>
      <c r="J90" s="37" t="str">
        <f>_xlfn.XLOOKUP('Accessions with RNA-seq data'!$C90,'Averages by variety'!$A:$A,'Averages by variety'!I:I,"")</f>
        <v/>
      </c>
      <c r="K90" s="37" t="str">
        <f>_xlfn.XLOOKUP('Accessions with RNA-seq data'!$C90,'Averages by variety'!$A:$A,'Averages by variety'!J:J,"")</f>
        <v/>
      </c>
      <c r="L90" s="16"/>
      <c r="M90" s="16"/>
      <c r="N90" s="16"/>
      <c r="O90" s="16"/>
      <c r="P90" s="16"/>
    </row>
    <row r="91" spans="1:16">
      <c r="A91" s="15" t="s">
        <v>351</v>
      </c>
      <c r="B91" s="15" t="s">
        <v>352</v>
      </c>
      <c r="C91" s="15" t="s">
        <v>353</v>
      </c>
      <c r="D91" s="15" t="s">
        <v>326</v>
      </c>
      <c r="E91" s="15" t="s">
        <v>103</v>
      </c>
      <c r="F91" s="37" t="str">
        <f>_xlfn.XLOOKUP('Accessions with RNA-seq data'!$C91,'Averages by variety'!$A:$A,'Averages by variety'!E:E,"")</f>
        <v/>
      </c>
      <c r="G91" s="36" t="str">
        <f>_xlfn.XLOOKUP('Accessions with RNA-seq data'!$C91,'Averages by variety'!$A:$A,'Averages by variety'!F:F,"")</f>
        <v/>
      </c>
      <c r="H91" s="37" t="str">
        <f>_xlfn.XLOOKUP('Accessions with RNA-seq data'!$C91,'Averages by variety'!$A:$A,'Averages by variety'!G:G,"")</f>
        <v/>
      </c>
      <c r="I91" s="16" t="str">
        <f>_xlfn.XLOOKUP('Accessions with RNA-seq data'!$C91,'Averages by variety'!$A:$A,'Averages by variety'!H:H,"")</f>
        <v/>
      </c>
      <c r="J91" s="37" t="str">
        <f>_xlfn.XLOOKUP('Accessions with RNA-seq data'!$C91,'Averages by variety'!$A:$A,'Averages by variety'!I:I,"")</f>
        <v/>
      </c>
      <c r="K91" s="37" t="str">
        <f>_xlfn.XLOOKUP('Accessions with RNA-seq data'!$C91,'Averages by variety'!$A:$A,'Averages by variety'!J:J,"")</f>
        <v/>
      </c>
      <c r="L91" s="16"/>
      <c r="M91" s="16"/>
      <c r="N91" s="16"/>
      <c r="O91" s="16"/>
      <c r="P91" s="16"/>
    </row>
    <row r="92" spans="1:16">
      <c r="A92" s="15" t="s">
        <v>354</v>
      </c>
      <c r="B92" s="15" t="s">
        <v>355</v>
      </c>
      <c r="C92" s="15" t="s">
        <v>356</v>
      </c>
      <c r="D92" s="15" t="s">
        <v>326</v>
      </c>
      <c r="E92" s="15" t="s">
        <v>103</v>
      </c>
      <c r="F92" s="37" t="str">
        <f>_xlfn.XLOOKUP('Accessions with RNA-seq data'!$C92,'Averages by variety'!$A:$A,'Averages by variety'!E:E,"")</f>
        <v/>
      </c>
      <c r="G92" s="36" t="str">
        <f>_xlfn.XLOOKUP('Accessions with RNA-seq data'!$C92,'Averages by variety'!$A:$A,'Averages by variety'!F:F,"")</f>
        <v/>
      </c>
      <c r="H92" s="37" t="str">
        <f>_xlfn.XLOOKUP('Accessions with RNA-seq data'!$C92,'Averages by variety'!$A:$A,'Averages by variety'!G:G,"")</f>
        <v/>
      </c>
      <c r="I92" s="16" t="str">
        <f>_xlfn.XLOOKUP('Accessions with RNA-seq data'!$C92,'Averages by variety'!$A:$A,'Averages by variety'!H:H,"")</f>
        <v/>
      </c>
      <c r="J92" s="37" t="str">
        <f>_xlfn.XLOOKUP('Accessions with RNA-seq data'!$C92,'Averages by variety'!$A:$A,'Averages by variety'!I:I,"")</f>
        <v/>
      </c>
      <c r="K92" s="37" t="str">
        <f>_xlfn.XLOOKUP('Accessions with RNA-seq data'!$C92,'Averages by variety'!$A:$A,'Averages by variety'!J:J,"")</f>
        <v/>
      </c>
      <c r="L92" s="16"/>
      <c r="M92" s="16"/>
      <c r="N92" s="16"/>
      <c r="O92" s="16"/>
      <c r="P92" s="16"/>
    </row>
    <row r="93" spans="1:16">
      <c r="A93" s="15" t="s">
        <v>357</v>
      </c>
      <c r="B93" s="15" t="s">
        <v>358</v>
      </c>
      <c r="C93" s="15" t="s">
        <v>359</v>
      </c>
      <c r="D93" s="15" t="s">
        <v>326</v>
      </c>
      <c r="E93" s="15" t="s">
        <v>103</v>
      </c>
      <c r="F93" s="37" t="str">
        <f>_xlfn.XLOOKUP('Accessions with RNA-seq data'!$C93,'Averages by variety'!$A:$A,'Averages by variety'!E:E,"")</f>
        <v/>
      </c>
      <c r="G93" s="36" t="str">
        <f>_xlfn.XLOOKUP('Accessions with RNA-seq data'!$C93,'Averages by variety'!$A:$A,'Averages by variety'!F:F,"")</f>
        <v/>
      </c>
      <c r="H93" s="37" t="str">
        <f>_xlfn.XLOOKUP('Accessions with RNA-seq data'!$C93,'Averages by variety'!$A:$A,'Averages by variety'!G:G,"")</f>
        <v/>
      </c>
      <c r="I93" s="16" t="str">
        <f>_xlfn.XLOOKUP('Accessions with RNA-seq data'!$C93,'Averages by variety'!$A:$A,'Averages by variety'!H:H,"")</f>
        <v/>
      </c>
      <c r="J93" s="37" t="str">
        <f>_xlfn.XLOOKUP('Accessions with RNA-seq data'!$C93,'Averages by variety'!$A:$A,'Averages by variety'!I:I,"")</f>
        <v/>
      </c>
      <c r="K93" s="37" t="str">
        <f>_xlfn.XLOOKUP('Accessions with RNA-seq data'!$C93,'Averages by variety'!$A:$A,'Averages by variety'!J:J,"")</f>
        <v/>
      </c>
      <c r="L93" s="16"/>
      <c r="M93" s="16"/>
      <c r="N93" s="16"/>
      <c r="O93" s="16"/>
      <c r="P93" s="16"/>
    </row>
    <row r="94" spans="1:16">
      <c r="A94" s="15" t="s">
        <v>360</v>
      </c>
      <c r="B94" s="15" t="s">
        <v>361</v>
      </c>
      <c r="C94" s="15" t="s">
        <v>362</v>
      </c>
      <c r="D94" s="15" t="s">
        <v>326</v>
      </c>
      <c r="E94" s="15" t="s">
        <v>103</v>
      </c>
      <c r="F94" s="37" t="str">
        <f>_xlfn.XLOOKUP('Accessions with RNA-seq data'!$C94,'Averages by variety'!$A:$A,'Averages by variety'!E:E,"")</f>
        <v/>
      </c>
      <c r="G94" s="36" t="str">
        <f>_xlfn.XLOOKUP('Accessions with RNA-seq data'!$C94,'Averages by variety'!$A:$A,'Averages by variety'!F:F,"")</f>
        <v/>
      </c>
      <c r="H94" s="37" t="str">
        <f>_xlfn.XLOOKUP('Accessions with RNA-seq data'!$C94,'Averages by variety'!$A:$A,'Averages by variety'!G:G,"")</f>
        <v/>
      </c>
      <c r="I94" s="16" t="str">
        <f>_xlfn.XLOOKUP('Accessions with RNA-seq data'!$C94,'Averages by variety'!$A:$A,'Averages by variety'!H:H,"")</f>
        <v/>
      </c>
      <c r="J94" s="37" t="str">
        <f>_xlfn.XLOOKUP('Accessions with RNA-seq data'!$C94,'Averages by variety'!$A:$A,'Averages by variety'!I:I,"")</f>
        <v/>
      </c>
      <c r="K94" s="37" t="str">
        <f>_xlfn.XLOOKUP('Accessions with RNA-seq data'!$C94,'Averages by variety'!$A:$A,'Averages by variety'!J:J,"")</f>
        <v/>
      </c>
      <c r="L94" s="16"/>
      <c r="M94" s="16"/>
      <c r="N94" s="16"/>
      <c r="O94" s="16"/>
      <c r="P94" s="16"/>
    </row>
    <row r="95" spans="1:16">
      <c r="A95" s="15" t="s">
        <v>363</v>
      </c>
      <c r="B95" s="15" t="s">
        <v>364</v>
      </c>
      <c r="C95" s="15" t="s">
        <v>365</v>
      </c>
      <c r="D95" s="15" t="s">
        <v>326</v>
      </c>
      <c r="E95" s="15" t="s">
        <v>103</v>
      </c>
      <c r="F95" s="37" t="str">
        <f>_xlfn.XLOOKUP('Accessions with RNA-seq data'!$C95,'Averages by variety'!$A:$A,'Averages by variety'!E:E,"")</f>
        <v/>
      </c>
      <c r="G95" s="36" t="str">
        <f>_xlfn.XLOOKUP('Accessions with RNA-seq data'!$C95,'Averages by variety'!$A:$A,'Averages by variety'!F:F,"")</f>
        <v/>
      </c>
      <c r="H95" s="37" t="str">
        <f>_xlfn.XLOOKUP('Accessions with RNA-seq data'!$C95,'Averages by variety'!$A:$A,'Averages by variety'!G:G,"")</f>
        <v/>
      </c>
      <c r="I95" s="16" t="str">
        <f>_xlfn.XLOOKUP('Accessions with RNA-seq data'!$C95,'Averages by variety'!$A:$A,'Averages by variety'!H:H,"")</f>
        <v/>
      </c>
      <c r="J95" s="37" t="str">
        <f>_xlfn.XLOOKUP('Accessions with RNA-seq data'!$C95,'Averages by variety'!$A:$A,'Averages by variety'!I:I,"")</f>
        <v/>
      </c>
      <c r="K95" s="37" t="str">
        <f>_xlfn.XLOOKUP('Accessions with RNA-seq data'!$C95,'Averages by variety'!$A:$A,'Averages by variety'!J:J,"")</f>
        <v/>
      </c>
      <c r="L95" s="16"/>
      <c r="M95" s="16"/>
      <c r="N95" s="16"/>
      <c r="O95" s="16"/>
      <c r="P95" s="16"/>
    </row>
    <row r="96" spans="1:16">
      <c r="A96" s="15" t="s">
        <v>366</v>
      </c>
      <c r="B96" s="15" t="s">
        <v>367</v>
      </c>
      <c r="C96" s="15" t="s">
        <v>368</v>
      </c>
      <c r="D96" s="15" t="s">
        <v>326</v>
      </c>
      <c r="E96" s="15" t="s">
        <v>103</v>
      </c>
      <c r="F96" s="37" t="str">
        <f>_xlfn.XLOOKUP('Accessions with RNA-seq data'!$C96,'Averages by variety'!$A:$A,'Averages by variety'!E:E,"")</f>
        <v/>
      </c>
      <c r="G96" s="36" t="str">
        <f>_xlfn.XLOOKUP('Accessions with RNA-seq data'!$C96,'Averages by variety'!$A:$A,'Averages by variety'!F:F,"")</f>
        <v/>
      </c>
      <c r="H96" s="37" t="str">
        <f>_xlfn.XLOOKUP('Accessions with RNA-seq data'!$C96,'Averages by variety'!$A:$A,'Averages by variety'!G:G,"")</f>
        <v/>
      </c>
      <c r="I96" s="16" t="str">
        <f>_xlfn.XLOOKUP('Accessions with RNA-seq data'!$C96,'Averages by variety'!$A:$A,'Averages by variety'!H:H,"")</f>
        <v/>
      </c>
      <c r="J96" s="37" t="str">
        <f>_xlfn.XLOOKUP('Accessions with RNA-seq data'!$C96,'Averages by variety'!$A:$A,'Averages by variety'!I:I,"")</f>
        <v/>
      </c>
      <c r="K96" s="37" t="str">
        <f>_xlfn.XLOOKUP('Accessions with RNA-seq data'!$C96,'Averages by variety'!$A:$A,'Averages by variety'!J:J,"")</f>
        <v/>
      </c>
      <c r="L96" s="16"/>
      <c r="M96" s="16"/>
      <c r="N96" s="16"/>
      <c r="O96" s="16"/>
      <c r="P96" s="16"/>
    </row>
    <row r="97" spans="1:16">
      <c r="A97" s="15" t="s">
        <v>369</v>
      </c>
      <c r="B97" s="15" t="s">
        <v>370</v>
      </c>
      <c r="C97" s="15" t="s">
        <v>371</v>
      </c>
      <c r="D97" s="15" t="s">
        <v>326</v>
      </c>
      <c r="E97" s="15" t="s">
        <v>103</v>
      </c>
      <c r="F97" s="37" t="str">
        <f>_xlfn.XLOOKUP('Accessions with RNA-seq data'!$C97,'Averages by variety'!$A:$A,'Averages by variety'!E:E,"")</f>
        <v/>
      </c>
      <c r="G97" s="36" t="str">
        <f>_xlfn.XLOOKUP('Accessions with RNA-seq data'!$C97,'Averages by variety'!$A:$A,'Averages by variety'!F:F,"")</f>
        <v/>
      </c>
      <c r="H97" s="37" t="str">
        <f>_xlfn.XLOOKUP('Accessions with RNA-seq data'!$C97,'Averages by variety'!$A:$A,'Averages by variety'!G:G,"")</f>
        <v/>
      </c>
      <c r="I97" s="16" t="str">
        <f>_xlfn.XLOOKUP('Accessions with RNA-seq data'!$C97,'Averages by variety'!$A:$A,'Averages by variety'!H:H,"")</f>
        <v/>
      </c>
      <c r="J97" s="37" t="str">
        <f>_xlfn.XLOOKUP('Accessions with RNA-seq data'!$C97,'Averages by variety'!$A:$A,'Averages by variety'!I:I,"")</f>
        <v/>
      </c>
      <c r="K97" s="37" t="str">
        <f>_xlfn.XLOOKUP('Accessions with RNA-seq data'!$C97,'Averages by variety'!$A:$A,'Averages by variety'!J:J,"")</f>
        <v/>
      </c>
      <c r="L97" s="16"/>
      <c r="M97" s="16"/>
      <c r="N97" s="16"/>
      <c r="O97" s="16"/>
      <c r="P97" s="16"/>
    </row>
    <row r="98" spans="1:16">
      <c r="A98" s="15" t="s">
        <v>372</v>
      </c>
      <c r="B98" s="15" t="s">
        <v>42</v>
      </c>
      <c r="C98" s="15" t="s">
        <v>4</v>
      </c>
      <c r="D98" s="15" t="s">
        <v>326</v>
      </c>
      <c r="E98" s="15" t="s">
        <v>103</v>
      </c>
      <c r="F98" s="37">
        <f>_xlfn.XLOOKUP('Accessions with RNA-seq data'!$C98,'Averages by variety'!$A:$A,'Averages by variety'!E:E,"")</f>
        <v>40.800666666666672</v>
      </c>
      <c r="G98" s="36">
        <f>_xlfn.XLOOKUP('Accessions with RNA-seq data'!$C98,'Averages by variety'!$A:$A,'Averages by variety'!F:F,"")</f>
        <v>7.666666666666667</v>
      </c>
      <c r="H98" s="37">
        <f>_xlfn.XLOOKUP('Accessions with RNA-seq data'!$C98,'Averages by variety'!$A:$A,'Averages by variety'!G:G,"")</f>
        <v>141.66666666666666</v>
      </c>
      <c r="I98" s="16">
        <f>_xlfn.XLOOKUP('Accessions with RNA-seq data'!$C98,'Averages by variety'!$A:$A,'Averages by variety'!H:H,"")</f>
        <v>2.0684473861375299</v>
      </c>
      <c r="J98" s="37">
        <f>_xlfn.XLOOKUP('Accessions with RNA-seq data'!$C98,'Averages by variety'!$A:$A,'Averages by variety'!I:I,"")</f>
        <v>0</v>
      </c>
      <c r="K98" s="37">
        <f>_xlfn.XLOOKUP('Accessions with RNA-seq data'!$C98,'Averages by variety'!$A:$A,'Averages by variety'!J:J,"")</f>
        <v>100</v>
      </c>
      <c r="L98" s="16"/>
      <c r="M98" s="16"/>
      <c r="N98" s="16"/>
      <c r="O98" s="16"/>
      <c r="P98" s="16"/>
    </row>
    <row r="99" spans="1:16">
      <c r="A99" s="15" t="s">
        <v>373</v>
      </c>
      <c r="B99" s="15" t="s">
        <v>374</v>
      </c>
      <c r="C99" s="15" t="s">
        <v>375</v>
      </c>
      <c r="D99" s="15" t="s">
        <v>326</v>
      </c>
      <c r="E99" s="15" t="s">
        <v>103</v>
      </c>
      <c r="F99" s="37" t="str">
        <f>_xlfn.XLOOKUP('Accessions with RNA-seq data'!$C99,'Averages by variety'!$A:$A,'Averages by variety'!E:E,"")</f>
        <v/>
      </c>
      <c r="G99" s="36" t="str">
        <f>_xlfn.XLOOKUP('Accessions with RNA-seq data'!$C99,'Averages by variety'!$A:$A,'Averages by variety'!F:F,"")</f>
        <v/>
      </c>
      <c r="H99" s="37" t="str">
        <f>_xlfn.XLOOKUP('Accessions with RNA-seq data'!$C99,'Averages by variety'!$A:$A,'Averages by variety'!G:G,"")</f>
        <v/>
      </c>
      <c r="I99" s="16" t="str">
        <f>_xlfn.XLOOKUP('Accessions with RNA-seq data'!$C99,'Averages by variety'!$A:$A,'Averages by variety'!H:H,"")</f>
        <v/>
      </c>
      <c r="J99" s="37" t="str">
        <f>_xlfn.XLOOKUP('Accessions with RNA-seq data'!$C99,'Averages by variety'!$A:$A,'Averages by variety'!I:I,"")</f>
        <v/>
      </c>
      <c r="K99" s="37" t="str">
        <f>_xlfn.XLOOKUP('Accessions with RNA-seq data'!$C99,'Averages by variety'!$A:$A,'Averages by variety'!J:J,"")</f>
        <v/>
      </c>
      <c r="L99" s="16"/>
      <c r="M99" s="16"/>
      <c r="N99" s="16"/>
      <c r="O99" s="16"/>
      <c r="P99" s="16"/>
    </row>
    <row r="100" spans="1:16">
      <c r="A100" s="15" t="s">
        <v>376</v>
      </c>
      <c r="B100" s="15" t="s">
        <v>377</v>
      </c>
      <c r="C100" s="15" t="s">
        <v>378</v>
      </c>
      <c r="D100" s="15" t="s">
        <v>326</v>
      </c>
      <c r="E100" s="15" t="s">
        <v>103</v>
      </c>
      <c r="F100" s="37" t="str">
        <f>_xlfn.XLOOKUP('Accessions with RNA-seq data'!$C100,'Averages by variety'!$A:$A,'Averages by variety'!E:E,"")</f>
        <v/>
      </c>
      <c r="G100" s="36" t="str">
        <f>_xlfn.XLOOKUP('Accessions with RNA-seq data'!$C100,'Averages by variety'!$A:$A,'Averages by variety'!F:F,"")</f>
        <v/>
      </c>
      <c r="H100" s="37" t="str">
        <f>_xlfn.XLOOKUP('Accessions with RNA-seq data'!$C100,'Averages by variety'!$A:$A,'Averages by variety'!G:G,"")</f>
        <v/>
      </c>
      <c r="I100" s="16" t="str">
        <f>_xlfn.XLOOKUP('Accessions with RNA-seq data'!$C100,'Averages by variety'!$A:$A,'Averages by variety'!H:H,"")</f>
        <v/>
      </c>
      <c r="J100" s="37" t="str">
        <f>_xlfn.XLOOKUP('Accessions with RNA-seq data'!$C100,'Averages by variety'!$A:$A,'Averages by variety'!I:I,"")</f>
        <v/>
      </c>
      <c r="K100" s="37" t="str">
        <f>_xlfn.XLOOKUP('Accessions with RNA-seq data'!$C100,'Averages by variety'!$A:$A,'Averages by variety'!J:J,"")</f>
        <v/>
      </c>
      <c r="L100" s="16"/>
      <c r="M100" s="16"/>
      <c r="N100" s="16"/>
      <c r="O100" s="16"/>
      <c r="P100" s="16"/>
    </row>
    <row r="101" spans="1:16">
      <c r="A101" s="15" t="s">
        <v>379</v>
      </c>
      <c r="B101" s="15" t="s">
        <v>380</v>
      </c>
      <c r="C101" s="15" t="s">
        <v>381</v>
      </c>
      <c r="D101" s="15" t="s">
        <v>326</v>
      </c>
      <c r="E101" s="15" t="s">
        <v>103</v>
      </c>
      <c r="F101" s="37" t="str">
        <f>_xlfn.XLOOKUP('Accessions with RNA-seq data'!$C101,'Averages by variety'!$A:$A,'Averages by variety'!E:E,"")</f>
        <v/>
      </c>
      <c r="G101" s="36" t="str">
        <f>_xlfn.XLOOKUP('Accessions with RNA-seq data'!$C101,'Averages by variety'!$A:$A,'Averages by variety'!F:F,"")</f>
        <v/>
      </c>
      <c r="H101" s="37" t="str">
        <f>_xlfn.XLOOKUP('Accessions with RNA-seq data'!$C101,'Averages by variety'!$A:$A,'Averages by variety'!G:G,"")</f>
        <v/>
      </c>
      <c r="I101" s="16" t="str">
        <f>_xlfn.XLOOKUP('Accessions with RNA-seq data'!$C101,'Averages by variety'!$A:$A,'Averages by variety'!H:H,"")</f>
        <v/>
      </c>
      <c r="J101" s="37" t="str">
        <f>_xlfn.XLOOKUP('Accessions with RNA-seq data'!$C101,'Averages by variety'!$A:$A,'Averages by variety'!I:I,"")</f>
        <v/>
      </c>
      <c r="K101" s="37" t="str">
        <f>_xlfn.XLOOKUP('Accessions with RNA-seq data'!$C101,'Averages by variety'!$A:$A,'Averages by variety'!J:J,"")</f>
        <v/>
      </c>
      <c r="L101" s="16"/>
      <c r="M101" s="16"/>
      <c r="N101" s="16"/>
      <c r="O101" s="16"/>
      <c r="P101" s="16"/>
    </row>
    <row r="102" spans="1:16">
      <c r="A102" s="15" t="s">
        <v>382</v>
      </c>
      <c r="B102" s="15" t="s">
        <v>383</v>
      </c>
      <c r="C102" s="15" t="s">
        <v>384</v>
      </c>
      <c r="D102" s="15" t="s">
        <v>326</v>
      </c>
      <c r="E102" s="15" t="s">
        <v>103</v>
      </c>
      <c r="F102" s="37" t="str">
        <f>_xlfn.XLOOKUP('Accessions with RNA-seq data'!$C102,'Averages by variety'!$A:$A,'Averages by variety'!E:E,"")</f>
        <v/>
      </c>
      <c r="G102" s="36" t="str">
        <f>_xlfn.XLOOKUP('Accessions with RNA-seq data'!$C102,'Averages by variety'!$A:$A,'Averages by variety'!F:F,"")</f>
        <v/>
      </c>
      <c r="H102" s="37" t="str">
        <f>_xlfn.XLOOKUP('Accessions with RNA-seq data'!$C102,'Averages by variety'!$A:$A,'Averages by variety'!G:G,"")</f>
        <v/>
      </c>
      <c r="I102" s="16" t="str">
        <f>_xlfn.XLOOKUP('Accessions with RNA-seq data'!$C102,'Averages by variety'!$A:$A,'Averages by variety'!H:H,"")</f>
        <v/>
      </c>
      <c r="J102" s="37" t="str">
        <f>_xlfn.XLOOKUP('Accessions with RNA-seq data'!$C102,'Averages by variety'!$A:$A,'Averages by variety'!I:I,"")</f>
        <v/>
      </c>
      <c r="K102" s="37" t="str">
        <f>_xlfn.XLOOKUP('Accessions with RNA-seq data'!$C102,'Averages by variety'!$A:$A,'Averages by variety'!J:J,"")</f>
        <v/>
      </c>
      <c r="L102" s="16"/>
      <c r="M102" s="16"/>
      <c r="N102" s="16"/>
      <c r="O102" s="16"/>
      <c r="P102" s="16"/>
    </row>
    <row r="103" spans="1:16">
      <c r="A103" s="15" t="s">
        <v>385</v>
      </c>
      <c r="B103" s="15" t="s">
        <v>43</v>
      </c>
      <c r="C103" s="15" t="s">
        <v>22</v>
      </c>
      <c r="D103" s="15" t="s">
        <v>326</v>
      </c>
      <c r="E103" s="15" t="s">
        <v>103</v>
      </c>
      <c r="F103" s="37">
        <f>_xlfn.XLOOKUP('Accessions with RNA-seq data'!$C103,'Averages by variety'!$A:$A,'Averages by variety'!E:E,"")</f>
        <v>44.022933333333334</v>
      </c>
      <c r="G103" s="36">
        <f>_xlfn.XLOOKUP('Accessions with RNA-seq data'!$C103,'Averages by variety'!$A:$A,'Averages by variety'!F:F,"")</f>
        <v>8.3333333333333339</v>
      </c>
      <c r="H103" s="37">
        <f>_xlfn.XLOOKUP('Accessions with RNA-seq data'!$C103,'Averages by variety'!$A:$A,'Averages by variety'!G:G,"")</f>
        <v>126.66666666666667</v>
      </c>
      <c r="I103" s="16">
        <f>_xlfn.XLOOKUP('Accessions with RNA-seq data'!$C103,'Averages by variety'!$A:$A,'Averages by variety'!H:H,"")</f>
        <v>1.4273151095081207</v>
      </c>
      <c r="J103" s="37">
        <f>_xlfn.XLOOKUP('Accessions with RNA-seq data'!$C103,'Averages by variety'!$A:$A,'Averages by variety'!I:I,"")</f>
        <v>0</v>
      </c>
      <c r="K103" s="37">
        <f>_xlfn.XLOOKUP('Accessions with RNA-seq data'!$C103,'Averages by variety'!$A:$A,'Averages by variety'!J:J,"")</f>
        <v>63.333333333333336</v>
      </c>
      <c r="L103" s="16">
        <v>1.3490554242549837</v>
      </c>
      <c r="M103" s="16">
        <v>7.5539948168779791E-2</v>
      </c>
      <c r="N103" s="16">
        <v>0.17906666666666668</v>
      </c>
      <c r="O103" s="16">
        <v>5.0749603812997569E-2</v>
      </c>
      <c r="P103" s="16">
        <v>273.80478809523783</v>
      </c>
    </row>
    <row r="104" spans="1:16">
      <c r="A104" s="15" t="s">
        <v>386</v>
      </c>
      <c r="B104" s="15" t="s">
        <v>44</v>
      </c>
      <c r="C104" s="15" t="s">
        <v>27</v>
      </c>
      <c r="D104" s="15" t="s">
        <v>326</v>
      </c>
      <c r="E104" s="15" t="s">
        <v>103</v>
      </c>
      <c r="F104" s="37">
        <f>_xlfn.XLOOKUP('Accessions with RNA-seq data'!$C104,'Averages by variety'!$A:$A,'Averages by variety'!E:E,"")</f>
        <v>37.578400000000002</v>
      </c>
      <c r="G104" s="36">
        <f>_xlfn.XLOOKUP('Accessions with RNA-seq data'!$C104,'Averages by variety'!$A:$A,'Averages by variety'!F:F,"")</f>
        <v>7.666666666666667</v>
      </c>
      <c r="H104" s="37">
        <f>_xlfn.XLOOKUP('Accessions with RNA-seq data'!$C104,'Averages by variety'!$A:$A,'Averages by variety'!G:G,"")</f>
        <v>158.33333333333334</v>
      </c>
      <c r="I104" s="16">
        <f>_xlfn.XLOOKUP('Accessions with RNA-seq data'!$C104,'Averages by variety'!$A:$A,'Averages by variety'!H:H,"")</f>
        <v>2.9135997239724389</v>
      </c>
      <c r="J104" s="37">
        <f>_xlfn.XLOOKUP('Accessions with RNA-seq data'!$C104,'Averages by variety'!$A:$A,'Averages by variety'!I:I,"")</f>
        <v>0</v>
      </c>
      <c r="K104" s="37">
        <f>_xlfn.XLOOKUP('Accessions with RNA-seq data'!$C104,'Averages by variety'!$A:$A,'Averages by variety'!J:J,"")</f>
        <v>93.333333333333329</v>
      </c>
      <c r="L104" s="16">
        <v>1.157816529313332</v>
      </c>
      <c r="M104" s="16">
        <v>6.5067479666482228E-2</v>
      </c>
      <c r="N104" s="16">
        <v>0.17903333333333335</v>
      </c>
      <c r="O104" s="16">
        <v>3.7146617223946618E-2</v>
      </c>
      <c r="P104" s="16">
        <v>341.46068817204196</v>
      </c>
    </row>
    <row r="105" spans="1:16">
      <c r="A105" s="15" t="s">
        <v>387</v>
      </c>
      <c r="B105" s="15" t="s">
        <v>388</v>
      </c>
      <c r="C105" s="15" t="s">
        <v>389</v>
      </c>
      <c r="D105" s="15" t="s">
        <v>326</v>
      </c>
      <c r="E105" s="15" t="s">
        <v>103</v>
      </c>
      <c r="F105" s="37" t="str">
        <f>_xlfn.XLOOKUP('Accessions with RNA-seq data'!$C105,'Averages by variety'!$A:$A,'Averages by variety'!E:E,"")</f>
        <v/>
      </c>
      <c r="G105" s="36" t="str">
        <f>_xlfn.XLOOKUP('Accessions with RNA-seq data'!$C105,'Averages by variety'!$A:$A,'Averages by variety'!F:F,"")</f>
        <v/>
      </c>
      <c r="H105" s="37" t="str">
        <f>_xlfn.XLOOKUP('Accessions with RNA-seq data'!$C105,'Averages by variety'!$A:$A,'Averages by variety'!G:G,"")</f>
        <v/>
      </c>
      <c r="I105" s="16" t="str">
        <f>_xlfn.XLOOKUP('Accessions with RNA-seq data'!$C105,'Averages by variety'!$A:$A,'Averages by variety'!H:H,"")</f>
        <v/>
      </c>
      <c r="J105" s="37" t="str">
        <f>_xlfn.XLOOKUP('Accessions with RNA-seq data'!$C105,'Averages by variety'!$A:$A,'Averages by variety'!I:I,"")</f>
        <v/>
      </c>
      <c r="K105" s="37" t="str">
        <f>_xlfn.XLOOKUP('Accessions with RNA-seq data'!$C105,'Averages by variety'!$A:$A,'Averages by variety'!J:J,"")</f>
        <v/>
      </c>
      <c r="L105" s="16"/>
      <c r="M105" s="16"/>
      <c r="N105" s="16"/>
      <c r="O105" s="16"/>
      <c r="P105" s="16"/>
    </row>
    <row r="106" spans="1:16">
      <c r="A106" s="15" t="s">
        <v>390</v>
      </c>
      <c r="B106" s="15" t="s">
        <v>391</v>
      </c>
      <c r="C106" s="15" t="s">
        <v>392</v>
      </c>
      <c r="D106" s="15" t="s">
        <v>326</v>
      </c>
      <c r="E106" s="15" t="s">
        <v>103</v>
      </c>
      <c r="F106" s="37" t="str">
        <f>_xlfn.XLOOKUP('Accessions with RNA-seq data'!$C106,'Averages by variety'!$A:$A,'Averages by variety'!E:E,"")</f>
        <v/>
      </c>
      <c r="G106" s="36" t="str">
        <f>_xlfn.XLOOKUP('Accessions with RNA-seq data'!$C106,'Averages by variety'!$A:$A,'Averages by variety'!F:F,"")</f>
        <v/>
      </c>
      <c r="H106" s="37" t="str">
        <f>_xlfn.XLOOKUP('Accessions with RNA-seq data'!$C106,'Averages by variety'!$A:$A,'Averages by variety'!G:G,"")</f>
        <v/>
      </c>
      <c r="I106" s="16" t="str">
        <f>_xlfn.XLOOKUP('Accessions with RNA-seq data'!$C106,'Averages by variety'!$A:$A,'Averages by variety'!H:H,"")</f>
        <v/>
      </c>
      <c r="J106" s="37" t="str">
        <f>_xlfn.XLOOKUP('Accessions with RNA-seq data'!$C106,'Averages by variety'!$A:$A,'Averages by variety'!I:I,"")</f>
        <v/>
      </c>
      <c r="K106" s="37" t="str">
        <f>_xlfn.XLOOKUP('Accessions with RNA-seq data'!$C106,'Averages by variety'!$A:$A,'Averages by variety'!J:J,"")</f>
        <v/>
      </c>
      <c r="L106" s="16"/>
      <c r="M106" s="16"/>
      <c r="N106" s="16"/>
      <c r="O106" s="16"/>
      <c r="P106" s="16"/>
    </row>
    <row r="107" spans="1:16">
      <c r="A107" s="15" t="s">
        <v>393</v>
      </c>
      <c r="B107" s="15" t="s">
        <v>394</v>
      </c>
      <c r="C107" s="15" t="s">
        <v>395</v>
      </c>
      <c r="D107" s="15" t="s">
        <v>326</v>
      </c>
      <c r="E107" s="15" t="s">
        <v>103</v>
      </c>
      <c r="F107" s="37" t="str">
        <f>_xlfn.XLOOKUP('Accessions with RNA-seq data'!$C107,'Averages by variety'!$A:$A,'Averages by variety'!E:E,"")</f>
        <v/>
      </c>
      <c r="G107" s="36" t="str">
        <f>_xlfn.XLOOKUP('Accessions with RNA-seq data'!$C107,'Averages by variety'!$A:$A,'Averages by variety'!F:F,"")</f>
        <v/>
      </c>
      <c r="H107" s="37" t="str">
        <f>_xlfn.XLOOKUP('Accessions with RNA-seq data'!$C107,'Averages by variety'!$A:$A,'Averages by variety'!G:G,"")</f>
        <v/>
      </c>
      <c r="I107" s="16" t="str">
        <f>_xlfn.XLOOKUP('Accessions with RNA-seq data'!$C107,'Averages by variety'!$A:$A,'Averages by variety'!H:H,"")</f>
        <v/>
      </c>
      <c r="J107" s="37" t="str">
        <f>_xlfn.XLOOKUP('Accessions with RNA-seq data'!$C107,'Averages by variety'!$A:$A,'Averages by variety'!I:I,"")</f>
        <v/>
      </c>
      <c r="K107" s="37" t="str">
        <f>_xlfn.XLOOKUP('Accessions with RNA-seq data'!$C107,'Averages by variety'!$A:$A,'Averages by variety'!J:J,"")</f>
        <v/>
      </c>
      <c r="L107" s="16"/>
      <c r="M107" s="16"/>
      <c r="N107" s="16"/>
      <c r="O107" s="16"/>
      <c r="P107" s="16"/>
    </row>
    <row r="108" spans="1:16">
      <c r="A108" s="15" t="s">
        <v>396</v>
      </c>
      <c r="B108" s="15" t="s">
        <v>397</v>
      </c>
      <c r="C108" s="15" t="s">
        <v>398</v>
      </c>
      <c r="D108" s="15" t="s">
        <v>326</v>
      </c>
      <c r="E108" s="15" t="s">
        <v>103</v>
      </c>
      <c r="F108" s="37" t="str">
        <f>_xlfn.XLOOKUP('Accessions with RNA-seq data'!$C108,'Averages by variety'!$A:$A,'Averages by variety'!E:E,"")</f>
        <v/>
      </c>
      <c r="G108" s="36" t="str">
        <f>_xlfn.XLOOKUP('Accessions with RNA-seq data'!$C108,'Averages by variety'!$A:$A,'Averages by variety'!F:F,"")</f>
        <v/>
      </c>
      <c r="H108" s="37" t="str">
        <f>_xlfn.XLOOKUP('Accessions with RNA-seq data'!$C108,'Averages by variety'!$A:$A,'Averages by variety'!G:G,"")</f>
        <v/>
      </c>
      <c r="I108" s="16" t="str">
        <f>_xlfn.XLOOKUP('Accessions with RNA-seq data'!$C108,'Averages by variety'!$A:$A,'Averages by variety'!H:H,"")</f>
        <v/>
      </c>
      <c r="J108" s="37" t="str">
        <f>_xlfn.XLOOKUP('Accessions with RNA-seq data'!$C108,'Averages by variety'!$A:$A,'Averages by variety'!I:I,"")</f>
        <v/>
      </c>
      <c r="K108" s="37" t="str">
        <f>_xlfn.XLOOKUP('Accessions with RNA-seq data'!$C108,'Averages by variety'!$A:$A,'Averages by variety'!J:J,"")</f>
        <v/>
      </c>
      <c r="L108" s="16"/>
      <c r="M108" s="16"/>
      <c r="N108" s="16"/>
      <c r="O108" s="16"/>
      <c r="P108" s="16"/>
    </row>
    <row r="109" spans="1:16">
      <c r="A109" s="15" t="s">
        <v>399</v>
      </c>
      <c r="B109" s="15" t="s">
        <v>400</v>
      </c>
      <c r="C109" s="15" t="s">
        <v>401</v>
      </c>
      <c r="D109" s="15" t="s">
        <v>326</v>
      </c>
      <c r="E109" s="15" t="s">
        <v>103</v>
      </c>
      <c r="F109" s="37" t="str">
        <f>_xlfn.XLOOKUP('Accessions with RNA-seq data'!$C109,'Averages by variety'!$A:$A,'Averages by variety'!E:E,"")</f>
        <v/>
      </c>
      <c r="G109" s="36" t="str">
        <f>_xlfn.XLOOKUP('Accessions with RNA-seq data'!$C109,'Averages by variety'!$A:$A,'Averages by variety'!F:F,"")</f>
        <v/>
      </c>
      <c r="H109" s="37" t="str">
        <f>_xlfn.XLOOKUP('Accessions with RNA-seq data'!$C109,'Averages by variety'!$A:$A,'Averages by variety'!G:G,"")</f>
        <v/>
      </c>
      <c r="I109" s="16" t="str">
        <f>_xlfn.XLOOKUP('Accessions with RNA-seq data'!$C109,'Averages by variety'!$A:$A,'Averages by variety'!H:H,"")</f>
        <v/>
      </c>
      <c r="J109" s="37" t="str">
        <f>_xlfn.XLOOKUP('Accessions with RNA-seq data'!$C109,'Averages by variety'!$A:$A,'Averages by variety'!I:I,"")</f>
        <v/>
      </c>
      <c r="K109" s="37" t="str">
        <f>_xlfn.XLOOKUP('Accessions with RNA-seq data'!$C109,'Averages by variety'!$A:$A,'Averages by variety'!J:J,"")</f>
        <v/>
      </c>
      <c r="L109" s="16"/>
      <c r="M109" s="16"/>
      <c r="N109" s="16"/>
      <c r="O109" s="16"/>
      <c r="P109" s="16"/>
    </row>
    <row r="110" spans="1:16">
      <c r="A110" s="15" t="s">
        <v>402</v>
      </c>
      <c r="B110" s="15" t="s">
        <v>403</v>
      </c>
      <c r="C110" s="15" t="s">
        <v>404</v>
      </c>
      <c r="D110" s="15" t="s">
        <v>326</v>
      </c>
      <c r="E110" s="15" t="s">
        <v>103</v>
      </c>
      <c r="F110" s="37" t="str">
        <f>_xlfn.XLOOKUP('Accessions with RNA-seq data'!$C110,'Averages by variety'!$A:$A,'Averages by variety'!E:E,"")</f>
        <v/>
      </c>
      <c r="G110" s="36" t="str">
        <f>_xlfn.XLOOKUP('Accessions with RNA-seq data'!$C110,'Averages by variety'!$A:$A,'Averages by variety'!F:F,"")</f>
        <v/>
      </c>
      <c r="H110" s="37" t="str">
        <f>_xlfn.XLOOKUP('Accessions with RNA-seq data'!$C110,'Averages by variety'!$A:$A,'Averages by variety'!G:G,"")</f>
        <v/>
      </c>
      <c r="I110" s="16" t="str">
        <f>_xlfn.XLOOKUP('Accessions with RNA-seq data'!$C110,'Averages by variety'!$A:$A,'Averages by variety'!H:H,"")</f>
        <v/>
      </c>
      <c r="J110" s="37" t="str">
        <f>_xlfn.XLOOKUP('Accessions with RNA-seq data'!$C110,'Averages by variety'!$A:$A,'Averages by variety'!I:I,"")</f>
        <v/>
      </c>
      <c r="K110" s="37" t="str">
        <f>_xlfn.XLOOKUP('Accessions with RNA-seq data'!$C110,'Averages by variety'!$A:$A,'Averages by variety'!J:J,"")</f>
        <v/>
      </c>
      <c r="L110" s="16"/>
      <c r="M110" s="16"/>
      <c r="N110" s="16"/>
      <c r="O110" s="16"/>
      <c r="P110" s="16"/>
    </row>
    <row r="111" spans="1:16">
      <c r="A111" s="15" t="s">
        <v>405</v>
      </c>
      <c r="B111" s="15" t="s">
        <v>406</v>
      </c>
      <c r="C111" s="15" t="s">
        <v>407</v>
      </c>
      <c r="D111" s="15" t="s">
        <v>326</v>
      </c>
      <c r="E111" s="15" t="s">
        <v>103</v>
      </c>
      <c r="F111" s="37" t="str">
        <f>_xlfn.XLOOKUP('Accessions with RNA-seq data'!$C111,'Averages by variety'!$A:$A,'Averages by variety'!E:E,"")</f>
        <v/>
      </c>
      <c r="G111" s="36" t="str">
        <f>_xlfn.XLOOKUP('Accessions with RNA-seq data'!$C111,'Averages by variety'!$A:$A,'Averages by variety'!F:F,"")</f>
        <v/>
      </c>
      <c r="H111" s="37" t="str">
        <f>_xlfn.XLOOKUP('Accessions with RNA-seq data'!$C111,'Averages by variety'!$A:$A,'Averages by variety'!G:G,"")</f>
        <v/>
      </c>
      <c r="I111" s="16" t="str">
        <f>_xlfn.XLOOKUP('Accessions with RNA-seq data'!$C111,'Averages by variety'!$A:$A,'Averages by variety'!H:H,"")</f>
        <v/>
      </c>
      <c r="J111" s="37" t="str">
        <f>_xlfn.XLOOKUP('Accessions with RNA-seq data'!$C111,'Averages by variety'!$A:$A,'Averages by variety'!I:I,"")</f>
        <v/>
      </c>
      <c r="K111" s="37" t="str">
        <f>_xlfn.XLOOKUP('Accessions with RNA-seq data'!$C111,'Averages by variety'!$A:$A,'Averages by variety'!J:J,"")</f>
        <v/>
      </c>
      <c r="L111" s="16"/>
      <c r="M111" s="16"/>
      <c r="N111" s="16"/>
      <c r="O111" s="16"/>
      <c r="P111" s="16"/>
    </row>
    <row r="112" spans="1:16">
      <c r="A112" s="15" t="s">
        <v>408</v>
      </c>
      <c r="B112" s="15" t="s">
        <v>409</v>
      </c>
      <c r="C112" s="15" t="s">
        <v>410</v>
      </c>
      <c r="D112" s="15" t="s">
        <v>326</v>
      </c>
      <c r="E112" s="15" t="s">
        <v>103</v>
      </c>
      <c r="F112" s="37" t="str">
        <f>_xlfn.XLOOKUP('Accessions with RNA-seq data'!$C112,'Averages by variety'!$A:$A,'Averages by variety'!E:E,"")</f>
        <v/>
      </c>
      <c r="G112" s="36" t="str">
        <f>_xlfn.XLOOKUP('Accessions with RNA-seq data'!$C112,'Averages by variety'!$A:$A,'Averages by variety'!F:F,"")</f>
        <v/>
      </c>
      <c r="H112" s="37" t="str">
        <f>_xlfn.XLOOKUP('Accessions with RNA-seq data'!$C112,'Averages by variety'!$A:$A,'Averages by variety'!G:G,"")</f>
        <v/>
      </c>
      <c r="I112" s="16" t="str">
        <f>_xlfn.XLOOKUP('Accessions with RNA-seq data'!$C112,'Averages by variety'!$A:$A,'Averages by variety'!H:H,"")</f>
        <v/>
      </c>
      <c r="J112" s="37" t="str">
        <f>_xlfn.XLOOKUP('Accessions with RNA-seq data'!$C112,'Averages by variety'!$A:$A,'Averages by variety'!I:I,"")</f>
        <v/>
      </c>
      <c r="K112" s="37" t="str">
        <f>_xlfn.XLOOKUP('Accessions with RNA-seq data'!$C112,'Averages by variety'!$A:$A,'Averages by variety'!J:J,"")</f>
        <v/>
      </c>
      <c r="L112" s="16"/>
      <c r="M112" s="16"/>
      <c r="N112" s="16"/>
      <c r="O112" s="16"/>
      <c r="P112" s="16"/>
    </row>
    <row r="113" spans="1:16">
      <c r="A113" s="15" t="s">
        <v>411</v>
      </c>
      <c r="B113" s="15" t="s">
        <v>412</v>
      </c>
      <c r="C113" s="15" t="s">
        <v>413</v>
      </c>
      <c r="D113" s="15" t="s">
        <v>326</v>
      </c>
      <c r="E113" s="15" t="s">
        <v>103</v>
      </c>
      <c r="F113" s="37" t="str">
        <f>_xlfn.XLOOKUP('Accessions with RNA-seq data'!$C113,'Averages by variety'!$A:$A,'Averages by variety'!E:E,"")</f>
        <v/>
      </c>
      <c r="G113" s="36" t="str">
        <f>_xlfn.XLOOKUP('Accessions with RNA-seq data'!$C113,'Averages by variety'!$A:$A,'Averages by variety'!F:F,"")</f>
        <v/>
      </c>
      <c r="H113" s="37" t="str">
        <f>_xlfn.XLOOKUP('Accessions with RNA-seq data'!$C113,'Averages by variety'!$A:$A,'Averages by variety'!G:G,"")</f>
        <v/>
      </c>
      <c r="I113" s="16" t="str">
        <f>_xlfn.XLOOKUP('Accessions with RNA-seq data'!$C113,'Averages by variety'!$A:$A,'Averages by variety'!H:H,"")</f>
        <v/>
      </c>
      <c r="J113" s="37" t="str">
        <f>_xlfn.XLOOKUP('Accessions with RNA-seq data'!$C113,'Averages by variety'!$A:$A,'Averages by variety'!I:I,"")</f>
        <v/>
      </c>
      <c r="K113" s="37" t="str">
        <f>_xlfn.XLOOKUP('Accessions with RNA-seq data'!$C113,'Averages by variety'!$A:$A,'Averages by variety'!J:J,"")</f>
        <v/>
      </c>
      <c r="L113" s="16"/>
      <c r="M113" s="16"/>
      <c r="N113" s="16"/>
      <c r="O113" s="16"/>
      <c r="P113" s="16"/>
    </row>
    <row r="114" spans="1:16">
      <c r="A114" s="15" t="s">
        <v>414</v>
      </c>
      <c r="B114" s="15" t="s">
        <v>415</v>
      </c>
      <c r="C114" s="15" t="s">
        <v>416</v>
      </c>
      <c r="D114" s="15" t="s">
        <v>326</v>
      </c>
      <c r="E114" s="15" t="s">
        <v>103</v>
      </c>
      <c r="F114" s="37" t="str">
        <f>_xlfn.XLOOKUP('Accessions with RNA-seq data'!$C114,'Averages by variety'!$A:$A,'Averages by variety'!E:E,"")</f>
        <v/>
      </c>
      <c r="G114" s="36" t="str">
        <f>_xlfn.XLOOKUP('Accessions with RNA-seq data'!$C114,'Averages by variety'!$A:$A,'Averages by variety'!F:F,"")</f>
        <v/>
      </c>
      <c r="H114" s="37" t="str">
        <f>_xlfn.XLOOKUP('Accessions with RNA-seq data'!$C114,'Averages by variety'!$A:$A,'Averages by variety'!G:G,"")</f>
        <v/>
      </c>
      <c r="I114" s="16" t="str">
        <f>_xlfn.XLOOKUP('Accessions with RNA-seq data'!$C114,'Averages by variety'!$A:$A,'Averages by variety'!H:H,"")</f>
        <v/>
      </c>
      <c r="J114" s="37" t="str">
        <f>_xlfn.XLOOKUP('Accessions with RNA-seq data'!$C114,'Averages by variety'!$A:$A,'Averages by variety'!I:I,"")</f>
        <v/>
      </c>
      <c r="K114" s="37" t="str">
        <f>_xlfn.XLOOKUP('Accessions with RNA-seq data'!$C114,'Averages by variety'!$A:$A,'Averages by variety'!J:J,"")</f>
        <v/>
      </c>
      <c r="L114" s="16"/>
      <c r="M114" s="16"/>
      <c r="N114" s="16"/>
      <c r="O114" s="16"/>
      <c r="P114" s="16"/>
    </row>
    <row r="115" spans="1:16">
      <c r="A115" s="15" t="s">
        <v>417</v>
      </c>
      <c r="B115" s="15" t="s">
        <v>418</v>
      </c>
      <c r="C115" s="15" t="s">
        <v>419</v>
      </c>
      <c r="D115" s="15" t="s">
        <v>326</v>
      </c>
      <c r="E115" s="15" t="s">
        <v>103</v>
      </c>
      <c r="F115" s="37" t="str">
        <f>_xlfn.XLOOKUP('Accessions with RNA-seq data'!$C115,'Averages by variety'!$A:$A,'Averages by variety'!E:E,"")</f>
        <v/>
      </c>
      <c r="G115" s="36" t="str">
        <f>_xlfn.XLOOKUP('Accessions with RNA-seq data'!$C115,'Averages by variety'!$A:$A,'Averages by variety'!F:F,"")</f>
        <v/>
      </c>
      <c r="H115" s="37" t="str">
        <f>_xlfn.XLOOKUP('Accessions with RNA-seq data'!$C115,'Averages by variety'!$A:$A,'Averages by variety'!G:G,"")</f>
        <v/>
      </c>
      <c r="I115" s="16" t="str">
        <f>_xlfn.XLOOKUP('Accessions with RNA-seq data'!$C115,'Averages by variety'!$A:$A,'Averages by variety'!H:H,"")</f>
        <v/>
      </c>
      <c r="J115" s="37" t="str">
        <f>_xlfn.XLOOKUP('Accessions with RNA-seq data'!$C115,'Averages by variety'!$A:$A,'Averages by variety'!I:I,"")</f>
        <v/>
      </c>
      <c r="K115" s="37" t="str">
        <f>_xlfn.XLOOKUP('Accessions with RNA-seq data'!$C115,'Averages by variety'!$A:$A,'Averages by variety'!J:J,"")</f>
        <v/>
      </c>
      <c r="L115" s="16"/>
      <c r="M115" s="16"/>
      <c r="N115" s="16"/>
      <c r="O115" s="16"/>
      <c r="P115" s="16"/>
    </row>
    <row r="116" spans="1:16">
      <c r="A116" s="15" t="s">
        <v>420</v>
      </c>
      <c r="B116" s="15" t="s">
        <v>421</v>
      </c>
      <c r="C116" s="15" t="s">
        <v>422</v>
      </c>
      <c r="D116" s="15" t="s">
        <v>326</v>
      </c>
      <c r="E116" s="15" t="s">
        <v>103</v>
      </c>
      <c r="F116" s="37" t="str">
        <f>_xlfn.XLOOKUP('Accessions with RNA-seq data'!$C116,'Averages by variety'!$A:$A,'Averages by variety'!E:E,"")</f>
        <v/>
      </c>
      <c r="G116" s="36" t="str">
        <f>_xlfn.XLOOKUP('Accessions with RNA-seq data'!$C116,'Averages by variety'!$A:$A,'Averages by variety'!F:F,"")</f>
        <v/>
      </c>
      <c r="H116" s="37" t="str">
        <f>_xlfn.XLOOKUP('Accessions with RNA-seq data'!$C116,'Averages by variety'!$A:$A,'Averages by variety'!G:G,"")</f>
        <v/>
      </c>
      <c r="I116" s="16" t="str">
        <f>_xlfn.XLOOKUP('Accessions with RNA-seq data'!$C116,'Averages by variety'!$A:$A,'Averages by variety'!H:H,"")</f>
        <v/>
      </c>
      <c r="J116" s="37" t="str">
        <f>_xlfn.XLOOKUP('Accessions with RNA-seq data'!$C116,'Averages by variety'!$A:$A,'Averages by variety'!I:I,"")</f>
        <v/>
      </c>
      <c r="K116" s="37" t="str">
        <f>_xlfn.XLOOKUP('Accessions with RNA-seq data'!$C116,'Averages by variety'!$A:$A,'Averages by variety'!J:J,"")</f>
        <v/>
      </c>
      <c r="L116" s="16"/>
      <c r="M116" s="16"/>
      <c r="N116" s="16"/>
      <c r="O116" s="16"/>
      <c r="P116" s="16"/>
    </row>
    <row r="117" spans="1:16">
      <c r="A117" s="15" t="s">
        <v>423</v>
      </c>
      <c r="B117" s="15" t="s">
        <v>424</v>
      </c>
      <c r="C117" s="15" t="s">
        <v>425</v>
      </c>
      <c r="D117" s="15" t="s">
        <v>326</v>
      </c>
      <c r="E117" s="15" t="s">
        <v>103</v>
      </c>
      <c r="F117" s="37" t="str">
        <f>_xlfn.XLOOKUP('Accessions with RNA-seq data'!$C117,'Averages by variety'!$A:$A,'Averages by variety'!E:E,"")</f>
        <v/>
      </c>
      <c r="G117" s="36" t="str">
        <f>_xlfn.XLOOKUP('Accessions with RNA-seq data'!$C117,'Averages by variety'!$A:$A,'Averages by variety'!F:F,"")</f>
        <v/>
      </c>
      <c r="H117" s="37" t="str">
        <f>_xlfn.XLOOKUP('Accessions with RNA-seq data'!$C117,'Averages by variety'!$A:$A,'Averages by variety'!G:G,"")</f>
        <v/>
      </c>
      <c r="I117" s="16" t="str">
        <f>_xlfn.XLOOKUP('Accessions with RNA-seq data'!$C117,'Averages by variety'!$A:$A,'Averages by variety'!H:H,"")</f>
        <v/>
      </c>
      <c r="J117" s="37" t="str">
        <f>_xlfn.XLOOKUP('Accessions with RNA-seq data'!$C117,'Averages by variety'!$A:$A,'Averages by variety'!I:I,"")</f>
        <v/>
      </c>
      <c r="K117" s="37" t="str">
        <f>_xlfn.XLOOKUP('Accessions with RNA-seq data'!$C117,'Averages by variety'!$A:$A,'Averages by variety'!J:J,"")</f>
        <v/>
      </c>
      <c r="L117" s="16"/>
      <c r="M117" s="16"/>
      <c r="N117" s="16"/>
      <c r="O117" s="16"/>
      <c r="P117" s="16"/>
    </row>
    <row r="118" spans="1:16">
      <c r="A118" s="15" t="s">
        <v>426</v>
      </c>
      <c r="B118" s="15" t="s">
        <v>427</v>
      </c>
      <c r="C118" s="15" t="s">
        <v>428</v>
      </c>
      <c r="D118" s="15" t="s">
        <v>326</v>
      </c>
      <c r="E118" s="15" t="s">
        <v>103</v>
      </c>
      <c r="F118" s="37" t="str">
        <f>_xlfn.XLOOKUP('Accessions with RNA-seq data'!$C118,'Averages by variety'!$A:$A,'Averages by variety'!E:E,"")</f>
        <v/>
      </c>
      <c r="G118" s="36" t="str">
        <f>_xlfn.XLOOKUP('Accessions with RNA-seq data'!$C118,'Averages by variety'!$A:$A,'Averages by variety'!F:F,"")</f>
        <v/>
      </c>
      <c r="H118" s="37" t="str">
        <f>_xlfn.XLOOKUP('Accessions with RNA-seq data'!$C118,'Averages by variety'!$A:$A,'Averages by variety'!G:G,"")</f>
        <v/>
      </c>
      <c r="I118" s="16" t="str">
        <f>_xlfn.XLOOKUP('Accessions with RNA-seq data'!$C118,'Averages by variety'!$A:$A,'Averages by variety'!H:H,"")</f>
        <v/>
      </c>
      <c r="J118" s="37" t="str">
        <f>_xlfn.XLOOKUP('Accessions with RNA-seq data'!$C118,'Averages by variety'!$A:$A,'Averages by variety'!I:I,"")</f>
        <v/>
      </c>
      <c r="K118" s="37" t="str">
        <f>_xlfn.XLOOKUP('Accessions with RNA-seq data'!$C118,'Averages by variety'!$A:$A,'Averages by variety'!J:J,"")</f>
        <v/>
      </c>
      <c r="L118" s="16"/>
      <c r="M118" s="16"/>
      <c r="N118" s="16"/>
      <c r="O118" s="16"/>
      <c r="P118" s="16"/>
    </row>
    <row r="119" spans="1:16">
      <c r="A119" s="15" t="s">
        <v>429</v>
      </c>
      <c r="B119" s="15" t="s">
        <v>430</v>
      </c>
      <c r="C119" s="15" t="s">
        <v>431</v>
      </c>
      <c r="D119" s="15" t="s">
        <v>326</v>
      </c>
      <c r="E119" s="15" t="s">
        <v>103</v>
      </c>
      <c r="F119" s="37" t="str">
        <f>_xlfn.XLOOKUP('Accessions with RNA-seq data'!$C119,'Averages by variety'!$A:$A,'Averages by variety'!E:E,"")</f>
        <v/>
      </c>
      <c r="G119" s="36" t="str">
        <f>_xlfn.XLOOKUP('Accessions with RNA-seq data'!$C119,'Averages by variety'!$A:$A,'Averages by variety'!F:F,"")</f>
        <v/>
      </c>
      <c r="H119" s="37" t="str">
        <f>_xlfn.XLOOKUP('Accessions with RNA-seq data'!$C119,'Averages by variety'!$A:$A,'Averages by variety'!G:G,"")</f>
        <v/>
      </c>
      <c r="I119" s="16" t="str">
        <f>_xlfn.XLOOKUP('Accessions with RNA-seq data'!$C119,'Averages by variety'!$A:$A,'Averages by variety'!H:H,"")</f>
        <v/>
      </c>
      <c r="J119" s="37" t="str">
        <f>_xlfn.XLOOKUP('Accessions with RNA-seq data'!$C119,'Averages by variety'!$A:$A,'Averages by variety'!I:I,"")</f>
        <v/>
      </c>
      <c r="K119" s="37" t="str">
        <f>_xlfn.XLOOKUP('Accessions with RNA-seq data'!$C119,'Averages by variety'!$A:$A,'Averages by variety'!J:J,"")</f>
        <v/>
      </c>
      <c r="L119" s="16"/>
      <c r="M119" s="16"/>
      <c r="N119" s="16"/>
      <c r="O119" s="16"/>
      <c r="P119" s="16"/>
    </row>
    <row r="120" spans="1:16">
      <c r="A120" s="15" t="s">
        <v>432</v>
      </c>
      <c r="B120" s="15" t="s">
        <v>433</v>
      </c>
      <c r="C120" s="15" t="s">
        <v>434</v>
      </c>
      <c r="D120" s="15" t="s">
        <v>326</v>
      </c>
      <c r="E120" s="15" t="s">
        <v>103</v>
      </c>
      <c r="F120" s="37" t="str">
        <f>_xlfn.XLOOKUP('Accessions with RNA-seq data'!$C120,'Averages by variety'!$A:$A,'Averages by variety'!E:E,"")</f>
        <v/>
      </c>
      <c r="G120" s="36" t="str">
        <f>_xlfn.XLOOKUP('Accessions with RNA-seq data'!$C120,'Averages by variety'!$A:$A,'Averages by variety'!F:F,"")</f>
        <v/>
      </c>
      <c r="H120" s="37" t="str">
        <f>_xlfn.XLOOKUP('Accessions with RNA-seq data'!$C120,'Averages by variety'!$A:$A,'Averages by variety'!G:G,"")</f>
        <v/>
      </c>
      <c r="I120" s="16" t="str">
        <f>_xlfn.XLOOKUP('Accessions with RNA-seq data'!$C120,'Averages by variety'!$A:$A,'Averages by variety'!H:H,"")</f>
        <v/>
      </c>
      <c r="J120" s="37" t="str">
        <f>_xlfn.XLOOKUP('Accessions with RNA-seq data'!$C120,'Averages by variety'!$A:$A,'Averages by variety'!I:I,"")</f>
        <v/>
      </c>
      <c r="K120" s="37" t="str">
        <f>_xlfn.XLOOKUP('Accessions with RNA-seq data'!$C120,'Averages by variety'!$A:$A,'Averages by variety'!J:J,"")</f>
        <v/>
      </c>
      <c r="L120" s="16"/>
      <c r="M120" s="16"/>
      <c r="N120" s="16"/>
      <c r="O120" s="16"/>
      <c r="P120" s="16"/>
    </row>
    <row r="121" spans="1:16">
      <c r="A121" s="15" t="s">
        <v>435</v>
      </c>
      <c r="B121" s="15" t="s">
        <v>436</v>
      </c>
      <c r="C121" s="15" t="s">
        <v>437</v>
      </c>
      <c r="D121" s="15" t="s">
        <v>326</v>
      </c>
      <c r="E121" s="15" t="s">
        <v>103</v>
      </c>
      <c r="F121" s="37" t="str">
        <f>_xlfn.XLOOKUP('Accessions with RNA-seq data'!$C121,'Averages by variety'!$A:$A,'Averages by variety'!E:E,"")</f>
        <v/>
      </c>
      <c r="G121" s="36" t="str">
        <f>_xlfn.XLOOKUP('Accessions with RNA-seq data'!$C121,'Averages by variety'!$A:$A,'Averages by variety'!F:F,"")</f>
        <v/>
      </c>
      <c r="H121" s="37" t="str">
        <f>_xlfn.XLOOKUP('Accessions with RNA-seq data'!$C121,'Averages by variety'!$A:$A,'Averages by variety'!G:G,"")</f>
        <v/>
      </c>
      <c r="I121" s="16" t="str">
        <f>_xlfn.XLOOKUP('Accessions with RNA-seq data'!$C121,'Averages by variety'!$A:$A,'Averages by variety'!H:H,"")</f>
        <v/>
      </c>
      <c r="J121" s="37" t="str">
        <f>_xlfn.XLOOKUP('Accessions with RNA-seq data'!$C121,'Averages by variety'!$A:$A,'Averages by variety'!I:I,"")</f>
        <v/>
      </c>
      <c r="K121" s="37" t="str">
        <f>_xlfn.XLOOKUP('Accessions with RNA-seq data'!$C121,'Averages by variety'!$A:$A,'Averages by variety'!J:J,"")</f>
        <v/>
      </c>
      <c r="L121" s="16"/>
      <c r="M121" s="16"/>
      <c r="N121" s="16"/>
      <c r="O121" s="16"/>
      <c r="P121" s="16"/>
    </row>
    <row r="122" spans="1:16">
      <c r="A122" s="15" t="s">
        <v>438</v>
      </c>
      <c r="B122" s="15" t="s">
        <v>45</v>
      </c>
      <c r="C122" s="15" t="s">
        <v>24</v>
      </c>
      <c r="D122" s="15" t="s">
        <v>326</v>
      </c>
      <c r="E122" s="15" t="s">
        <v>103</v>
      </c>
      <c r="F122" s="37">
        <f>_xlfn.XLOOKUP('Accessions with RNA-seq data'!$C122,'Averages by variety'!$A:$A,'Averages by variety'!E:E,"")</f>
        <v>44.022933333333334</v>
      </c>
      <c r="G122" s="36">
        <f>_xlfn.XLOOKUP('Accessions with RNA-seq data'!$C122,'Averages by variety'!$A:$A,'Averages by variety'!F:F,"")</f>
        <v>7.666666666666667</v>
      </c>
      <c r="H122" s="37">
        <f>_xlfn.XLOOKUP('Accessions with RNA-seq data'!$C122,'Averages by variety'!$A:$A,'Averages by variety'!G:G,"")</f>
        <v>161.66666666666666</v>
      </c>
      <c r="I122" s="16">
        <f>_xlfn.XLOOKUP('Accessions with RNA-seq data'!$C122,'Averages by variety'!$A:$A,'Averages by variety'!H:H,"")</f>
        <v>2.3310997272749412</v>
      </c>
      <c r="J122" s="37">
        <f>_xlfn.XLOOKUP('Accessions with RNA-seq data'!$C122,'Averages by variety'!$A:$A,'Averages by variety'!I:I,"")</f>
        <v>0</v>
      </c>
      <c r="K122" s="37">
        <f>_xlfn.XLOOKUP('Accessions with RNA-seq data'!$C122,'Averages by variety'!$A:$A,'Averages by variety'!J:J,"")</f>
        <v>46.666666666666664</v>
      </c>
      <c r="L122" s="16">
        <v>1.4652800218211637</v>
      </c>
      <c r="M122" s="16">
        <v>7.4693319211148954E-2</v>
      </c>
      <c r="N122" s="16">
        <v>0.16290000000000002</v>
      </c>
      <c r="O122" s="16">
        <v>4.2378535142812458E-2</v>
      </c>
      <c r="P122" s="16">
        <v>414.38355914529706</v>
      </c>
    </row>
    <row r="123" spans="1:16">
      <c r="A123" s="15" t="s">
        <v>439</v>
      </c>
      <c r="B123" s="15" t="s">
        <v>440</v>
      </c>
      <c r="C123" s="15" t="s">
        <v>441</v>
      </c>
      <c r="D123" s="15" t="s">
        <v>326</v>
      </c>
      <c r="E123" s="15" t="s">
        <v>103</v>
      </c>
      <c r="F123" s="37" t="str">
        <f>_xlfn.XLOOKUP('Accessions with RNA-seq data'!$C123,'Averages by variety'!$A:$A,'Averages by variety'!E:E,"")</f>
        <v/>
      </c>
      <c r="G123" s="36" t="str">
        <f>_xlfn.XLOOKUP('Accessions with RNA-seq data'!$C123,'Averages by variety'!$A:$A,'Averages by variety'!F:F,"")</f>
        <v/>
      </c>
      <c r="H123" s="37" t="str">
        <f>_xlfn.XLOOKUP('Accessions with RNA-seq data'!$C123,'Averages by variety'!$A:$A,'Averages by variety'!G:G,"")</f>
        <v/>
      </c>
      <c r="I123" s="16" t="str">
        <f>_xlfn.XLOOKUP('Accessions with RNA-seq data'!$C123,'Averages by variety'!$A:$A,'Averages by variety'!H:H,"")</f>
        <v/>
      </c>
      <c r="J123" s="37" t="str">
        <f>_xlfn.XLOOKUP('Accessions with RNA-seq data'!$C123,'Averages by variety'!$A:$A,'Averages by variety'!I:I,"")</f>
        <v/>
      </c>
      <c r="K123" s="37" t="str">
        <f>_xlfn.XLOOKUP('Accessions with RNA-seq data'!$C123,'Averages by variety'!$A:$A,'Averages by variety'!J:J,"")</f>
        <v/>
      </c>
      <c r="L123" s="16"/>
      <c r="M123" s="16"/>
      <c r="N123" s="16"/>
      <c r="O123" s="16"/>
      <c r="P123" s="16"/>
    </row>
    <row r="124" spans="1:16">
      <c r="A124" s="15" t="s">
        <v>442</v>
      </c>
      <c r="B124" s="15" t="s">
        <v>443</v>
      </c>
      <c r="C124" s="15" t="s">
        <v>444</v>
      </c>
      <c r="D124" s="15" t="s">
        <v>326</v>
      </c>
      <c r="E124" s="15" t="s">
        <v>103</v>
      </c>
      <c r="F124" s="37" t="str">
        <f>_xlfn.XLOOKUP('Accessions with RNA-seq data'!$C124,'Averages by variety'!$A:$A,'Averages by variety'!E:E,"")</f>
        <v/>
      </c>
      <c r="G124" s="36" t="str">
        <f>_xlfn.XLOOKUP('Accessions with RNA-seq data'!$C124,'Averages by variety'!$A:$A,'Averages by variety'!F:F,"")</f>
        <v/>
      </c>
      <c r="H124" s="37" t="str">
        <f>_xlfn.XLOOKUP('Accessions with RNA-seq data'!$C124,'Averages by variety'!$A:$A,'Averages by variety'!G:G,"")</f>
        <v/>
      </c>
      <c r="I124" s="16" t="str">
        <f>_xlfn.XLOOKUP('Accessions with RNA-seq data'!$C124,'Averages by variety'!$A:$A,'Averages by variety'!H:H,"")</f>
        <v/>
      </c>
      <c r="J124" s="37" t="str">
        <f>_xlfn.XLOOKUP('Accessions with RNA-seq data'!$C124,'Averages by variety'!$A:$A,'Averages by variety'!I:I,"")</f>
        <v/>
      </c>
      <c r="K124" s="37" t="str">
        <f>_xlfn.XLOOKUP('Accessions with RNA-seq data'!$C124,'Averages by variety'!$A:$A,'Averages by variety'!J:J,"")</f>
        <v/>
      </c>
      <c r="L124" s="16"/>
      <c r="M124" s="16"/>
      <c r="N124" s="16"/>
      <c r="O124" s="16"/>
      <c r="P124" s="16"/>
    </row>
    <row r="125" spans="1:16">
      <c r="A125" s="15" t="s">
        <v>445</v>
      </c>
      <c r="B125" s="15" t="s">
        <v>446</v>
      </c>
      <c r="C125" s="15" t="s">
        <v>447</v>
      </c>
      <c r="D125" s="15" t="s">
        <v>326</v>
      </c>
      <c r="E125" s="15" t="s">
        <v>103</v>
      </c>
      <c r="F125" s="37" t="str">
        <f>_xlfn.XLOOKUP('Accessions with RNA-seq data'!$C125,'Averages by variety'!$A:$A,'Averages by variety'!E:E,"")</f>
        <v/>
      </c>
      <c r="G125" s="36" t="str">
        <f>_xlfn.XLOOKUP('Accessions with RNA-seq data'!$C125,'Averages by variety'!$A:$A,'Averages by variety'!F:F,"")</f>
        <v/>
      </c>
      <c r="H125" s="37" t="str">
        <f>_xlfn.XLOOKUP('Accessions with RNA-seq data'!$C125,'Averages by variety'!$A:$A,'Averages by variety'!G:G,"")</f>
        <v/>
      </c>
      <c r="I125" s="16" t="str">
        <f>_xlfn.XLOOKUP('Accessions with RNA-seq data'!$C125,'Averages by variety'!$A:$A,'Averages by variety'!H:H,"")</f>
        <v/>
      </c>
      <c r="J125" s="37" t="str">
        <f>_xlfn.XLOOKUP('Accessions with RNA-seq data'!$C125,'Averages by variety'!$A:$A,'Averages by variety'!I:I,"")</f>
        <v/>
      </c>
      <c r="K125" s="37" t="str">
        <f>_xlfn.XLOOKUP('Accessions with RNA-seq data'!$C125,'Averages by variety'!$A:$A,'Averages by variety'!J:J,"")</f>
        <v/>
      </c>
      <c r="L125" s="16"/>
      <c r="M125" s="16"/>
      <c r="N125" s="16"/>
      <c r="O125" s="16"/>
      <c r="P125" s="16"/>
    </row>
    <row r="126" spans="1:16">
      <c r="A126" s="15" t="s">
        <v>448</v>
      </c>
      <c r="B126" s="15" t="s">
        <v>449</v>
      </c>
      <c r="C126" s="15" t="s">
        <v>450</v>
      </c>
      <c r="D126" s="15" t="s">
        <v>326</v>
      </c>
      <c r="E126" s="15" t="s">
        <v>103</v>
      </c>
      <c r="F126" s="37" t="str">
        <f>_xlfn.XLOOKUP('Accessions with RNA-seq data'!$C126,'Averages by variety'!$A:$A,'Averages by variety'!E:E,"")</f>
        <v/>
      </c>
      <c r="G126" s="36" t="str">
        <f>_xlfn.XLOOKUP('Accessions with RNA-seq data'!$C126,'Averages by variety'!$A:$A,'Averages by variety'!F:F,"")</f>
        <v/>
      </c>
      <c r="H126" s="37" t="str">
        <f>_xlfn.XLOOKUP('Accessions with RNA-seq data'!$C126,'Averages by variety'!$A:$A,'Averages by variety'!G:G,"")</f>
        <v/>
      </c>
      <c r="I126" s="16" t="str">
        <f>_xlfn.XLOOKUP('Accessions with RNA-seq data'!$C126,'Averages by variety'!$A:$A,'Averages by variety'!H:H,"")</f>
        <v/>
      </c>
      <c r="J126" s="37" t="str">
        <f>_xlfn.XLOOKUP('Accessions with RNA-seq data'!$C126,'Averages by variety'!$A:$A,'Averages by variety'!I:I,"")</f>
        <v/>
      </c>
      <c r="K126" s="37" t="str">
        <f>_xlfn.XLOOKUP('Accessions with RNA-seq data'!$C126,'Averages by variety'!$A:$A,'Averages by variety'!J:J,"")</f>
        <v/>
      </c>
      <c r="L126" s="16"/>
      <c r="M126" s="16"/>
      <c r="N126" s="16"/>
      <c r="O126" s="16"/>
      <c r="P126" s="16"/>
    </row>
    <row r="127" spans="1:16">
      <c r="A127" s="15" t="s">
        <v>451</v>
      </c>
      <c r="B127" s="15" t="s">
        <v>452</v>
      </c>
      <c r="C127" s="15" t="s">
        <v>453</v>
      </c>
      <c r="D127" s="15" t="s">
        <v>326</v>
      </c>
      <c r="E127" s="15" t="s">
        <v>103</v>
      </c>
      <c r="F127" s="37" t="str">
        <f>_xlfn.XLOOKUP('Accessions with RNA-seq data'!$C127,'Averages by variety'!$A:$A,'Averages by variety'!E:E,"")</f>
        <v/>
      </c>
      <c r="G127" s="36" t="str">
        <f>_xlfn.XLOOKUP('Accessions with RNA-seq data'!$C127,'Averages by variety'!$A:$A,'Averages by variety'!F:F,"")</f>
        <v/>
      </c>
      <c r="H127" s="37" t="str">
        <f>_xlfn.XLOOKUP('Accessions with RNA-seq data'!$C127,'Averages by variety'!$A:$A,'Averages by variety'!G:G,"")</f>
        <v/>
      </c>
      <c r="I127" s="16" t="str">
        <f>_xlfn.XLOOKUP('Accessions with RNA-seq data'!$C127,'Averages by variety'!$A:$A,'Averages by variety'!H:H,"")</f>
        <v/>
      </c>
      <c r="J127" s="37" t="str">
        <f>_xlfn.XLOOKUP('Accessions with RNA-seq data'!$C127,'Averages by variety'!$A:$A,'Averages by variety'!I:I,"")</f>
        <v/>
      </c>
      <c r="K127" s="37" t="str">
        <f>_xlfn.XLOOKUP('Accessions with RNA-seq data'!$C127,'Averages by variety'!$A:$A,'Averages by variety'!J:J,"")</f>
        <v/>
      </c>
      <c r="L127" s="16"/>
      <c r="M127" s="16"/>
      <c r="N127" s="16"/>
      <c r="O127" s="16"/>
      <c r="P127" s="16"/>
    </row>
    <row r="128" spans="1:16">
      <c r="A128" s="15" t="s">
        <v>454</v>
      </c>
      <c r="B128" s="15" t="s">
        <v>455</v>
      </c>
      <c r="C128" s="15" t="s">
        <v>456</v>
      </c>
      <c r="D128" s="15" t="s">
        <v>326</v>
      </c>
      <c r="E128" s="15" t="s">
        <v>103</v>
      </c>
      <c r="F128" s="37" t="str">
        <f>_xlfn.XLOOKUP('Accessions with RNA-seq data'!$C128,'Averages by variety'!$A:$A,'Averages by variety'!E:E,"")</f>
        <v/>
      </c>
      <c r="G128" s="36" t="str">
        <f>_xlfn.XLOOKUP('Accessions with RNA-seq data'!$C128,'Averages by variety'!$A:$A,'Averages by variety'!F:F,"")</f>
        <v/>
      </c>
      <c r="H128" s="37" t="str">
        <f>_xlfn.XLOOKUP('Accessions with RNA-seq data'!$C128,'Averages by variety'!$A:$A,'Averages by variety'!G:G,"")</f>
        <v/>
      </c>
      <c r="I128" s="16" t="str">
        <f>_xlfn.XLOOKUP('Accessions with RNA-seq data'!$C128,'Averages by variety'!$A:$A,'Averages by variety'!H:H,"")</f>
        <v/>
      </c>
      <c r="J128" s="37" t="str">
        <f>_xlfn.XLOOKUP('Accessions with RNA-seq data'!$C128,'Averages by variety'!$A:$A,'Averages by variety'!I:I,"")</f>
        <v/>
      </c>
      <c r="K128" s="37" t="str">
        <f>_xlfn.XLOOKUP('Accessions with RNA-seq data'!$C128,'Averages by variety'!$A:$A,'Averages by variety'!J:J,"")</f>
        <v/>
      </c>
      <c r="L128" s="16"/>
      <c r="M128" s="16"/>
      <c r="N128" s="16"/>
      <c r="O128" s="16"/>
      <c r="P128" s="16"/>
    </row>
    <row r="129" spans="1:16">
      <c r="A129" s="15" t="s">
        <v>457</v>
      </c>
      <c r="B129" s="15" t="s">
        <v>458</v>
      </c>
      <c r="C129" s="15" t="s">
        <v>459</v>
      </c>
      <c r="D129" s="15" t="s">
        <v>326</v>
      </c>
      <c r="E129" s="15" t="s">
        <v>103</v>
      </c>
      <c r="F129" s="37" t="str">
        <f>_xlfn.XLOOKUP('Accessions with RNA-seq data'!$C129,'Averages by variety'!$A:$A,'Averages by variety'!E:E,"")</f>
        <v/>
      </c>
      <c r="G129" s="36" t="str">
        <f>_xlfn.XLOOKUP('Accessions with RNA-seq data'!$C129,'Averages by variety'!$A:$A,'Averages by variety'!F:F,"")</f>
        <v/>
      </c>
      <c r="H129" s="37" t="str">
        <f>_xlfn.XLOOKUP('Accessions with RNA-seq data'!$C129,'Averages by variety'!$A:$A,'Averages by variety'!G:G,"")</f>
        <v/>
      </c>
      <c r="I129" s="16" t="str">
        <f>_xlfn.XLOOKUP('Accessions with RNA-seq data'!$C129,'Averages by variety'!$A:$A,'Averages by variety'!H:H,"")</f>
        <v/>
      </c>
      <c r="J129" s="37" t="str">
        <f>_xlfn.XLOOKUP('Accessions with RNA-seq data'!$C129,'Averages by variety'!$A:$A,'Averages by variety'!I:I,"")</f>
        <v/>
      </c>
      <c r="K129" s="37" t="str">
        <f>_xlfn.XLOOKUP('Accessions with RNA-seq data'!$C129,'Averages by variety'!$A:$A,'Averages by variety'!J:J,"")</f>
        <v/>
      </c>
      <c r="L129" s="16"/>
      <c r="M129" s="16"/>
      <c r="N129" s="16"/>
      <c r="O129" s="16"/>
      <c r="P129" s="16"/>
    </row>
    <row r="130" spans="1:16">
      <c r="A130" s="15" t="s">
        <v>460</v>
      </c>
      <c r="B130" s="15" t="s">
        <v>461</v>
      </c>
      <c r="C130" s="15" t="s">
        <v>462</v>
      </c>
      <c r="D130" s="15" t="s">
        <v>326</v>
      </c>
      <c r="E130" s="15" t="s">
        <v>103</v>
      </c>
      <c r="F130" s="37" t="str">
        <f>_xlfn.XLOOKUP('Accessions with RNA-seq data'!$C130,'Averages by variety'!$A:$A,'Averages by variety'!E:E,"")</f>
        <v/>
      </c>
      <c r="G130" s="36" t="str">
        <f>_xlfn.XLOOKUP('Accessions with RNA-seq data'!$C130,'Averages by variety'!$A:$A,'Averages by variety'!F:F,"")</f>
        <v/>
      </c>
      <c r="H130" s="37" t="str">
        <f>_xlfn.XLOOKUP('Accessions with RNA-seq data'!$C130,'Averages by variety'!$A:$A,'Averages by variety'!G:G,"")</f>
        <v/>
      </c>
      <c r="I130" s="16" t="str">
        <f>_xlfn.XLOOKUP('Accessions with RNA-seq data'!$C130,'Averages by variety'!$A:$A,'Averages by variety'!H:H,"")</f>
        <v/>
      </c>
      <c r="J130" s="37" t="str">
        <f>_xlfn.XLOOKUP('Accessions with RNA-seq data'!$C130,'Averages by variety'!$A:$A,'Averages by variety'!I:I,"")</f>
        <v/>
      </c>
      <c r="K130" s="37" t="str">
        <f>_xlfn.XLOOKUP('Accessions with RNA-seq data'!$C130,'Averages by variety'!$A:$A,'Averages by variety'!J:J,"")</f>
        <v/>
      </c>
      <c r="L130" s="16"/>
      <c r="M130" s="16"/>
      <c r="N130" s="16"/>
      <c r="O130" s="16"/>
      <c r="P130" s="16"/>
    </row>
    <row r="131" spans="1:16">
      <c r="A131" s="15" t="s">
        <v>463</v>
      </c>
      <c r="B131" s="15" t="s">
        <v>464</v>
      </c>
      <c r="C131" s="15" t="s">
        <v>465</v>
      </c>
      <c r="D131" s="15" t="s">
        <v>326</v>
      </c>
      <c r="E131" s="15" t="s">
        <v>103</v>
      </c>
      <c r="F131" s="37" t="str">
        <f>_xlfn.XLOOKUP('Accessions with RNA-seq data'!$C131,'Averages by variety'!$A:$A,'Averages by variety'!E:E,"")</f>
        <v/>
      </c>
      <c r="G131" s="36" t="str">
        <f>_xlfn.XLOOKUP('Accessions with RNA-seq data'!$C131,'Averages by variety'!$A:$A,'Averages by variety'!F:F,"")</f>
        <v/>
      </c>
      <c r="H131" s="37" t="str">
        <f>_xlfn.XLOOKUP('Accessions with RNA-seq data'!$C131,'Averages by variety'!$A:$A,'Averages by variety'!G:G,"")</f>
        <v/>
      </c>
      <c r="I131" s="16" t="str">
        <f>_xlfn.XLOOKUP('Accessions with RNA-seq data'!$C131,'Averages by variety'!$A:$A,'Averages by variety'!H:H,"")</f>
        <v/>
      </c>
      <c r="J131" s="37" t="str">
        <f>_xlfn.XLOOKUP('Accessions with RNA-seq data'!$C131,'Averages by variety'!$A:$A,'Averages by variety'!I:I,"")</f>
        <v/>
      </c>
      <c r="K131" s="37" t="str">
        <f>_xlfn.XLOOKUP('Accessions with RNA-seq data'!$C131,'Averages by variety'!$A:$A,'Averages by variety'!J:J,"")</f>
        <v/>
      </c>
      <c r="L131" s="16"/>
      <c r="M131" s="16"/>
      <c r="N131" s="16"/>
      <c r="O131" s="16"/>
      <c r="P131" s="16"/>
    </row>
    <row r="132" spans="1:16">
      <c r="A132" s="15" t="s">
        <v>466</v>
      </c>
      <c r="B132" s="15" t="s">
        <v>467</v>
      </c>
      <c r="C132" s="15" t="s">
        <v>468</v>
      </c>
      <c r="D132" s="15" t="s">
        <v>326</v>
      </c>
      <c r="E132" s="15" t="s">
        <v>103</v>
      </c>
      <c r="F132" s="37" t="str">
        <f>_xlfn.XLOOKUP('Accessions with RNA-seq data'!$C132,'Averages by variety'!$A:$A,'Averages by variety'!E:E,"")</f>
        <v/>
      </c>
      <c r="G132" s="36" t="str">
        <f>_xlfn.XLOOKUP('Accessions with RNA-seq data'!$C132,'Averages by variety'!$A:$A,'Averages by variety'!F:F,"")</f>
        <v/>
      </c>
      <c r="H132" s="37" t="str">
        <f>_xlfn.XLOOKUP('Accessions with RNA-seq data'!$C132,'Averages by variety'!$A:$A,'Averages by variety'!G:G,"")</f>
        <v/>
      </c>
      <c r="I132" s="16" t="str">
        <f>_xlfn.XLOOKUP('Accessions with RNA-seq data'!$C132,'Averages by variety'!$A:$A,'Averages by variety'!H:H,"")</f>
        <v/>
      </c>
      <c r="J132" s="37" t="str">
        <f>_xlfn.XLOOKUP('Accessions with RNA-seq data'!$C132,'Averages by variety'!$A:$A,'Averages by variety'!I:I,"")</f>
        <v/>
      </c>
      <c r="K132" s="37" t="str">
        <f>_xlfn.XLOOKUP('Accessions with RNA-seq data'!$C132,'Averages by variety'!$A:$A,'Averages by variety'!J:J,"")</f>
        <v/>
      </c>
      <c r="L132" s="16"/>
      <c r="M132" s="16"/>
      <c r="N132" s="16"/>
      <c r="O132" s="16"/>
      <c r="P132" s="16"/>
    </row>
    <row r="133" spans="1:16">
      <c r="A133" s="15" t="s">
        <v>469</v>
      </c>
      <c r="B133" s="15" t="s">
        <v>470</v>
      </c>
      <c r="C133" s="15" t="s">
        <v>471</v>
      </c>
      <c r="D133" s="15" t="s">
        <v>326</v>
      </c>
      <c r="E133" s="15" t="s">
        <v>103</v>
      </c>
      <c r="F133" s="37" t="str">
        <f>_xlfn.XLOOKUP('Accessions with RNA-seq data'!$C133,'Averages by variety'!$A:$A,'Averages by variety'!E:E,"")</f>
        <v/>
      </c>
      <c r="G133" s="36" t="str">
        <f>_xlfn.XLOOKUP('Accessions with RNA-seq data'!$C133,'Averages by variety'!$A:$A,'Averages by variety'!F:F,"")</f>
        <v/>
      </c>
      <c r="H133" s="37" t="str">
        <f>_xlfn.XLOOKUP('Accessions with RNA-seq data'!$C133,'Averages by variety'!$A:$A,'Averages by variety'!G:G,"")</f>
        <v/>
      </c>
      <c r="I133" s="16" t="str">
        <f>_xlfn.XLOOKUP('Accessions with RNA-seq data'!$C133,'Averages by variety'!$A:$A,'Averages by variety'!H:H,"")</f>
        <v/>
      </c>
      <c r="J133" s="37" t="str">
        <f>_xlfn.XLOOKUP('Accessions with RNA-seq data'!$C133,'Averages by variety'!$A:$A,'Averages by variety'!I:I,"")</f>
        <v/>
      </c>
      <c r="K133" s="37" t="str">
        <f>_xlfn.XLOOKUP('Accessions with RNA-seq data'!$C133,'Averages by variety'!$A:$A,'Averages by variety'!J:J,"")</f>
        <v/>
      </c>
      <c r="L133" s="16"/>
      <c r="M133" s="16"/>
      <c r="N133" s="16"/>
      <c r="O133" s="16"/>
      <c r="P133" s="16"/>
    </row>
    <row r="134" spans="1:16">
      <c r="A134" s="15" t="s">
        <v>472</v>
      </c>
      <c r="B134" s="15" t="s">
        <v>473</v>
      </c>
      <c r="C134" s="15" t="s">
        <v>474</v>
      </c>
      <c r="D134" s="15" t="s">
        <v>326</v>
      </c>
      <c r="E134" s="15" t="s">
        <v>103</v>
      </c>
      <c r="F134" s="37" t="str">
        <f>_xlfn.XLOOKUP('Accessions with RNA-seq data'!$C134,'Averages by variety'!$A:$A,'Averages by variety'!E:E,"")</f>
        <v/>
      </c>
      <c r="G134" s="36" t="str">
        <f>_xlfn.XLOOKUP('Accessions with RNA-seq data'!$C134,'Averages by variety'!$A:$A,'Averages by variety'!F:F,"")</f>
        <v/>
      </c>
      <c r="H134" s="37" t="str">
        <f>_xlfn.XLOOKUP('Accessions with RNA-seq data'!$C134,'Averages by variety'!$A:$A,'Averages by variety'!G:G,"")</f>
        <v/>
      </c>
      <c r="I134" s="16" t="str">
        <f>_xlfn.XLOOKUP('Accessions with RNA-seq data'!$C134,'Averages by variety'!$A:$A,'Averages by variety'!H:H,"")</f>
        <v/>
      </c>
      <c r="J134" s="37" t="str">
        <f>_xlfn.XLOOKUP('Accessions with RNA-seq data'!$C134,'Averages by variety'!$A:$A,'Averages by variety'!I:I,"")</f>
        <v/>
      </c>
      <c r="K134" s="37" t="str">
        <f>_xlfn.XLOOKUP('Accessions with RNA-seq data'!$C134,'Averages by variety'!$A:$A,'Averages by variety'!J:J,"")</f>
        <v/>
      </c>
      <c r="L134" s="16"/>
      <c r="M134" s="16"/>
      <c r="N134" s="16"/>
      <c r="O134" s="16"/>
      <c r="P134" s="16"/>
    </row>
    <row r="135" spans="1:16">
      <c r="A135" s="15" t="s">
        <v>475</v>
      </c>
      <c r="B135" s="15" t="s">
        <v>476</v>
      </c>
      <c r="C135" s="15" t="s">
        <v>477</v>
      </c>
      <c r="D135" s="15" t="s">
        <v>326</v>
      </c>
      <c r="E135" s="15" t="s">
        <v>103</v>
      </c>
      <c r="F135" s="37" t="str">
        <f>_xlfn.XLOOKUP('Accessions with RNA-seq data'!$C135,'Averages by variety'!$A:$A,'Averages by variety'!E:E,"")</f>
        <v/>
      </c>
      <c r="G135" s="36" t="str">
        <f>_xlfn.XLOOKUP('Accessions with RNA-seq data'!$C135,'Averages by variety'!$A:$A,'Averages by variety'!F:F,"")</f>
        <v/>
      </c>
      <c r="H135" s="37" t="str">
        <f>_xlfn.XLOOKUP('Accessions with RNA-seq data'!$C135,'Averages by variety'!$A:$A,'Averages by variety'!G:G,"")</f>
        <v/>
      </c>
      <c r="I135" s="16" t="str">
        <f>_xlfn.XLOOKUP('Accessions with RNA-seq data'!$C135,'Averages by variety'!$A:$A,'Averages by variety'!H:H,"")</f>
        <v/>
      </c>
      <c r="J135" s="37" t="str">
        <f>_xlfn.XLOOKUP('Accessions with RNA-seq data'!$C135,'Averages by variety'!$A:$A,'Averages by variety'!I:I,"")</f>
        <v/>
      </c>
      <c r="K135" s="37" t="str">
        <f>_xlfn.XLOOKUP('Accessions with RNA-seq data'!$C135,'Averages by variety'!$A:$A,'Averages by variety'!J:J,"")</f>
        <v/>
      </c>
      <c r="L135" s="16"/>
      <c r="M135" s="16"/>
      <c r="N135" s="16"/>
      <c r="O135" s="16"/>
      <c r="P135" s="16"/>
    </row>
    <row r="136" spans="1:16">
      <c r="A136" s="15" t="s">
        <v>478</v>
      </c>
      <c r="B136" s="15" t="s">
        <v>479</v>
      </c>
      <c r="C136" s="15" t="s">
        <v>480</v>
      </c>
      <c r="D136" s="15" t="s">
        <v>326</v>
      </c>
      <c r="E136" s="15" t="s">
        <v>103</v>
      </c>
      <c r="F136" s="37" t="str">
        <f>_xlfn.XLOOKUP('Accessions with RNA-seq data'!$C136,'Averages by variety'!$A:$A,'Averages by variety'!E:E,"")</f>
        <v/>
      </c>
      <c r="G136" s="36" t="str">
        <f>_xlfn.XLOOKUP('Accessions with RNA-seq data'!$C136,'Averages by variety'!$A:$A,'Averages by variety'!F:F,"")</f>
        <v/>
      </c>
      <c r="H136" s="37" t="str">
        <f>_xlfn.XLOOKUP('Accessions with RNA-seq data'!$C136,'Averages by variety'!$A:$A,'Averages by variety'!G:G,"")</f>
        <v/>
      </c>
      <c r="I136" s="16" t="str">
        <f>_xlfn.XLOOKUP('Accessions with RNA-seq data'!$C136,'Averages by variety'!$A:$A,'Averages by variety'!H:H,"")</f>
        <v/>
      </c>
      <c r="J136" s="37" t="str">
        <f>_xlfn.XLOOKUP('Accessions with RNA-seq data'!$C136,'Averages by variety'!$A:$A,'Averages by variety'!I:I,"")</f>
        <v/>
      </c>
      <c r="K136" s="37" t="str">
        <f>_xlfn.XLOOKUP('Accessions with RNA-seq data'!$C136,'Averages by variety'!$A:$A,'Averages by variety'!J:J,"")</f>
        <v/>
      </c>
      <c r="L136" s="16"/>
      <c r="M136" s="16"/>
      <c r="N136" s="16"/>
      <c r="O136" s="16"/>
      <c r="P136" s="16"/>
    </row>
    <row r="137" spans="1:16">
      <c r="A137" s="15" t="s">
        <v>481</v>
      </c>
      <c r="B137" s="15" t="s">
        <v>482</v>
      </c>
      <c r="C137" s="15" t="s">
        <v>483</v>
      </c>
      <c r="D137" s="15" t="s">
        <v>326</v>
      </c>
      <c r="E137" s="15" t="s">
        <v>103</v>
      </c>
      <c r="F137" s="37" t="str">
        <f>_xlfn.XLOOKUP('Accessions with RNA-seq data'!$C137,'Averages by variety'!$A:$A,'Averages by variety'!E:E,"")</f>
        <v/>
      </c>
      <c r="G137" s="36" t="str">
        <f>_xlfn.XLOOKUP('Accessions with RNA-seq data'!$C137,'Averages by variety'!$A:$A,'Averages by variety'!F:F,"")</f>
        <v/>
      </c>
      <c r="H137" s="37" t="str">
        <f>_xlfn.XLOOKUP('Accessions with RNA-seq data'!$C137,'Averages by variety'!$A:$A,'Averages by variety'!G:G,"")</f>
        <v/>
      </c>
      <c r="I137" s="16" t="str">
        <f>_xlfn.XLOOKUP('Accessions with RNA-seq data'!$C137,'Averages by variety'!$A:$A,'Averages by variety'!H:H,"")</f>
        <v/>
      </c>
      <c r="J137" s="37" t="str">
        <f>_xlfn.XLOOKUP('Accessions with RNA-seq data'!$C137,'Averages by variety'!$A:$A,'Averages by variety'!I:I,"")</f>
        <v/>
      </c>
      <c r="K137" s="37" t="str">
        <f>_xlfn.XLOOKUP('Accessions with RNA-seq data'!$C137,'Averages by variety'!$A:$A,'Averages by variety'!J:J,"")</f>
        <v/>
      </c>
      <c r="L137" s="16"/>
      <c r="M137" s="16"/>
      <c r="N137" s="16"/>
      <c r="O137" s="16"/>
      <c r="P137" s="16"/>
    </row>
    <row r="138" spans="1:16">
      <c r="A138" s="15" t="s">
        <v>484</v>
      </c>
      <c r="B138" s="15" t="s">
        <v>485</v>
      </c>
      <c r="C138" s="15" t="s">
        <v>486</v>
      </c>
      <c r="D138" s="15" t="s">
        <v>326</v>
      </c>
      <c r="E138" s="15" t="s">
        <v>103</v>
      </c>
      <c r="F138" s="37" t="str">
        <f>_xlfn.XLOOKUP('Accessions with RNA-seq data'!$C138,'Averages by variety'!$A:$A,'Averages by variety'!E:E,"")</f>
        <v/>
      </c>
      <c r="G138" s="36" t="str">
        <f>_xlfn.XLOOKUP('Accessions with RNA-seq data'!$C138,'Averages by variety'!$A:$A,'Averages by variety'!F:F,"")</f>
        <v/>
      </c>
      <c r="H138" s="37" t="str">
        <f>_xlfn.XLOOKUP('Accessions with RNA-seq data'!$C138,'Averages by variety'!$A:$A,'Averages by variety'!G:G,"")</f>
        <v/>
      </c>
      <c r="I138" s="16" t="str">
        <f>_xlfn.XLOOKUP('Accessions with RNA-seq data'!$C138,'Averages by variety'!$A:$A,'Averages by variety'!H:H,"")</f>
        <v/>
      </c>
      <c r="J138" s="37" t="str">
        <f>_xlfn.XLOOKUP('Accessions with RNA-seq data'!$C138,'Averages by variety'!$A:$A,'Averages by variety'!I:I,"")</f>
        <v/>
      </c>
      <c r="K138" s="37" t="str">
        <f>_xlfn.XLOOKUP('Accessions with RNA-seq data'!$C138,'Averages by variety'!$A:$A,'Averages by variety'!J:J,"")</f>
        <v/>
      </c>
      <c r="L138" s="16"/>
      <c r="M138" s="16"/>
      <c r="N138" s="16"/>
      <c r="O138" s="16"/>
      <c r="P138" s="16"/>
    </row>
    <row r="139" spans="1:16">
      <c r="A139" s="15" t="s">
        <v>487</v>
      </c>
      <c r="B139" s="15" t="s">
        <v>488</v>
      </c>
      <c r="C139" s="15" t="s">
        <v>489</v>
      </c>
      <c r="D139" s="15" t="s">
        <v>326</v>
      </c>
      <c r="E139" s="15" t="s">
        <v>103</v>
      </c>
      <c r="F139" s="37" t="str">
        <f>_xlfn.XLOOKUP('Accessions with RNA-seq data'!$C139,'Averages by variety'!$A:$A,'Averages by variety'!E:E,"")</f>
        <v/>
      </c>
      <c r="G139" s="36" t="str">
        <f>_xlfn.XLOOKUP('Accessions with RNA-seq data'!$C139,'Averages by variety'!$A:$A,'Averages by variety'!F:F,"")</f>
        <v/>
      </c>
      <c r="H139" s="37" t="str">
        <f>_xlfn.XLOOKUP('Accessions with RNA-seq data'!$C139,'Averages by variety'!$A:$A,'Averages by variety'!G:G,"")</f>
        <v/>
      </c>
      <c r="I139" s="16" t="str">
        <f>_xlfn.XLOOKUP('Accessions with RNA-seq data'!$C139,'Averages by variety'!$A:$A,'Averages by variety'!H:H,"")</f>
        <v/>
      </c>
      <c r="J139" s="37" t="str">
        <f>_xlfn.XLOOKUP('Accessions with RNA-seq data'!$C139,'Averages by variety'!$A:$A,'Averages by variety'!I:I,"")</f>
        <v/>
      </c>
      <c r="K139" s="37" t="str">
        <f>_xlfn.XLOOKUP('Accessions with RNA-seq data'!$C139,'Averages by variety'!$A:$A,'Averages by variety'!J:J,"")</f>
        <v/>
      </c>
      <c r="L139" s="16"/>
      <c r="M139" s="16"/>
      <c r="N139" s="16"/>
      <c r="O139" s="16"/>
      <c r="P139" s="16"/>
    </row>
    <row r="140" spans="1:16">
      <c r="A140" s="15" t="s">
        <v>490</v>
      </c>
      <c r="B140" s="15" t="s">
        <v>491</v>
      </c>
      <c r="C140" s="15" t="s">
        <v>492</v>
      </c>
      <c r="D140" s="15" t="s">
        <v>326</v>
      </c>
      <c r="E140" s="15" t="s">
        <v>103</v>
      </c>
      <c r="F140" s="37" t="str">
        <f>_xlfn.XLOOKUP('Accessions with RNA-seq data'!$C140,'Averages by variety'!$A:$A,'Averages by variety'!E:E,"")</f>
        <v/>
      </c>
      <c r="G140" s="36" t="str">
        <f>_xlfn.XLOOKUP('Accessions with RNA-seq data'!$C140,'Averages by variety'!$A:$A,'Averages by variety'!F:F,"")</f>
        <v/>
      </c>
      <c r="H140" s="37" t="str">
        <f>_xlfn.XLOOKUP('Accessions with RNA-seq data'!$C140,'Averages by variety'!$A:$A,'Averages by variety'!G:G,"")</f>
        <v/>
      </c>
      <c r="I140" s="16" t="str">
        <f>_xlfn.XLOOKUP('Accessions with RNA-seq data'!$C140,'Averages by variety'!$A:$A,'Averages by variety'!H:H,"")</f>
        <v/>
      </c>
      <c r="J140" s="37" t="str">
        <f>_xlfn.XLOOKUP('Accessions with RNA-seq data'!$C140,'Averages by variety'!$A:$A,'Averages by variety'!I:I,"")</f>
        <v/>
      </c>
      <c r="K140" s="37" t="str">
        <f>_xlfn.XLOOKUP('Accessions with RNA-seq data'!$C140,'Averages by variety'!$A:$A,'Averages by variety'!J:J,"")</f>
        <v/>
      </c>
      <c r="L140" s="16"/>
      <c r="M140" s="16"/>
      <c r="N140" s="16"/>
      <c r="O140" s="16"/>
      <c r="P140" s="16"/>
    </row>
    <row r="141" spans="1:16">
      <c r="A141" s="15" t="s">
        <v>493</v>
      </c>
      <c r="B141" s="15" t="s">
        <v>494</v>
      </c>
      <c r="C141" s="15" t="s">
        <v>495</v>
      </c>
      <c r="D141" s="15" t="s">
        <v>326</v>
      </c>
      <c r="E141" s="15" t="s">
        <v>103</v>
      </c>
      <c r="F141" s="37" t="str">
        <f>_xlfn.XLOOKUP('Accessions with RNA-seq data'!$C141,'Averages by variety'!$A:$A,'Averages by variety'!E:E,"")</f>
        <v/>
      </c>
      <c r="G141" s="36" t="str">
        <f>_xlfn.XLOOKUP('Accessions with RNA-seq data'!$C141,'Averages by variety'!$A:$A,'Averages by variety'!F:F,"")</f>
        <v/>
      </c>
      <c r="H141" s="37" t="str">
        <f>_xlfn.XLOOKUP('Accessions with RNA-seq data'!$C141,'Averages by variety'!$A:$A,'Averages by variety'!G:G,"")</f>
        <v/>
      </c>
      <c r="I141" s="16" t="str">
        <f>_xlfn.XLOOKUP('Accessions with RNA-seq data'!$C141,'Averages by variety'!$A:$A,'Averages by variety'!H:H,"")</f>
        <v/>
      </c>
      <c r="J141" s="37" t="str">
        <f>_xlfn.XLOOKUP('Accessions with RNA-seq data'!$C141,'Averages by variety'!$A:$A,'Averages by variety'!I:I,"")</f>
        <v/>
      </c>
      <c r="K141" s="37" t="str">
        <f>_xlfn.XLOOKUP('Accessions with RNA-seq data'!$C141,'Averages by variety'!$A:$A,'Averages by variety'!J:J,"")</f>
        <v/>
      </c>
      <c r="L141" s="16"/>
      <c r="M141" s="16"/>
      <c r="N141" s="16"/>
      <c r="O141" s="16"/>
      <c r="P141" s="16"/>
    </row>
    <row r="142" spans="1:16">
      <c r="A142" s="15" t="s">
        <v>496</v>
      </c>
      <c r="B142" s="15" t="s">
        <v>497</v>
      </c>
      <c r="C142" s="15" t="s">
        <v>498</v>
      </c>
      <c r="D142" s="15" t="s">
        <v>326</v>
      </c>
      <c r="E142" s="15" t="s">
        <v>103</v>
      </c>
      <c r="F142" s="37" t="str">
        <f>_xlfn.XLOOKUP('Accessions with RNA-seq data'!$C142,'Averages by variety'!$A:$A,'Averages by variety'!E:E,"")</f>
        <v/>
      </c>
      <c r="G142" s="36" t="str">
        <f>_xlfn.XLOOKUP('Accessions with RNA-seq data'!$C142,'Averages by variety'!$A:$A,'Averages by variety'!F:F,"")</f>
        <v/>
      </c>
      <c r="H142" s="37" t="str">
        <f>_xlfn.XLOOKUP('Accessions with RNA-seq data'!$C142,'Averages by variety'!$A:$A,'Averages by variety'!G:G,"")</f>
        <v/>
      </c>
      <c r="I142" s="16" t="str">
        <f>_xlfn.XLOOKUP('Accessions with RNA-seq data'!$C142,'Averages by variety'!$A:$A,'Averages by variety'!H:H,"")</f>
        <v/>
      </c>
      <c r="J142" s="37" t="str">
        <f>_xlfn.XLOOKUP('Accessions with RNA-seq data'!$C142,'Averages by variety'!$A:$A,'Averages by variety'!I:I,"")</f>
        <v/>
      </c>
      <c r="K142" s="37" t="str">
        <f>_xlfn.XLOOKUP('Accessions with RNA-seq data'!$C142,'Averages by variety'!$A:$A,'Averages by variety'!J:J,"")</f>
        <v/>
      </c>
      <c r="L142" s="16"/>
      <c r="M142" s="16"/>
      <c r="N142" s="16"/>
      <c r="O142" s="16"/>
      <c r="P142" s="16"/>
    </row>
    <row r="143" spans="1:16">
      <c r="A143" s="15" t="s">
        <v>499</v>
      </c>
      <c r="B143" s="15" t="s">
        <v>500</v>
      </c>
      <c r="C143" s="15" t="s">
        <v>501</v>
      </c>
      <c r="D143" s="15" t="s">
        <v>326</v>
      </c>
      <c r="E143" s="15" t="s">
        <v>103</v>
      </c>
      <c r="F143" s="37" t="str">
        <f>_xlfn.XLOOKUP('Accessions with RNA-seq data'!$C143,'Averages by variety'!$A:$A,'Averages by variety'!E:E,"")</f>
        <v/>
      </c>
      <c r="G143" s="36" t="str">
        <f>_xlfn.XLOOKUP('Accessions with RNA-seq data'!$C143,'Averages by variety'!$A:$A,'Averages by variety'!F:F,"")</f>
        <v/>
      </c>
      <c r="H143" s="37" t="str">
        <f>_xlfn.XLOOKUP('Accessions with RNA-seq data'!$C143,'Averages by variety'!$A:$A,'Averages by variety'!G:G,"")</f>
        <v/>
      </c>
      <c r="I143" s="16" t="str">
        <f>_xlfn.XLOOKUP('Accessions with RNA-seq data'!$C143,'Averages by variety'!$A:$A,'Averages by variety'!H:H,"")</f>
        <v/>
      </c>
      <c r="J143" s="37" t="str">
        <f>_xlfn.XLOOKUP('Accessions with RNA-seq data'!$C143,'Averages by variety'!$A:$A,'Averages by variety'!I:I,"")</f>
        <v/>
      </c>
      <c r="K143" s="37" t="str">
        <f>_xlfn.XLOOKUP('Accessions with RNA-seq data'!$C143,'Averages by variety'!$A:$A,'Averages by variety'!J:J,"")</f>
        <v/>
      </c>
      <c r="L143" s="16"/>
      <c r="M143" s="16"/>
      <c r="N143" s="16"/>
      <c r="O143" s="16"/>
      <c r="P143" s="16"/>
    </row>
    <row r="144" spans="1:16">
      <c r="A144" s="15" t="s">
        <v>502</v>
      </c>
      <c r="B144" s="15" t="s">
        <v>503</v>
      </c>
      <c r="C144" s="15" t="s">
        <v>504</v>
      </c>
      <c r="D144" s="15" t="s">
        <v>326</v>
      </c>
      <c r="E144" s="15" t="s">
        <v>103</v>
      </c>
      <c r="F144" s="37" t="str">
        <f>_xlfn.XLOOKUP('Accessions with RNA-seq data'!$C144,'Averages by variety'!$A:$A,'Averages by variety'!E:E,"")</f>
        <v/>
      </c>
      <c r="G144" s="36" t="str">
        <f>_xlfn.XLOOKUP('Accessions with RNA-seq data'!$C144,'Averages by variety'!$A:$A,'Averages by variety'!F:F,"")</f>
        <v/>
      </c>
      <c r="H144" s="37" t="str">
        <f>_xlfn.XLOOKUP('Accessions with RNA-seq data'!$C144,'Averages by variety'!$A:$A,'Averages by variety'!G:G,"")</f>
        <v/>
      </c>
      <c r="I144" s="16" t="str">
        <f>_xlfn.XLOOKUP('Accessions with RNA-seq data'!$C144,'Averages by variety'!$A:$A,'Averages by variety'!H:H,"")</f>
        <v/>
      </c>
      <c r="J144" s="37" t="str">
        <f>_xlfn.XLOOKUP('Accessions with RNA-seq data'!$C144,'Averages by variety'!$A:$A,'Averages by variety'!I:I,"")</f>
        <v/>
      </c>
      <c r="K144" s="37" t="str">
        <f>_xlfn.XLOOKUP('Accessions with RNA-seq data'!$C144,'Averages by variety'!$A:$A,'Averages by variety'!J:J,"")</f>
        <v/>
      </c>
      <c r="L144" s="16"/>
      <c r="M144" s="16"/>
      <c r="N144" s="16"/>
      <c r="O144" s="16"/>
      <c r="P144" s="16"/>
    </row>
    <row r="145" spans="1:16">
      <c r="A145" s="15" t="s">
        <v>505</v>
      </c>
      <c r="B145" s="15" t="s">
        <v>506</v>
      </c>
      <c r="C145" s="15" t="s">
        <v>507</v>
      </c>
      <c r="D145" s="15" t="s">
        <v>326</v>
      </c>
      <c r="E145" s="15" t="s">
        <v>103</v>
      </c>
      <c r="F145" s="37" t="str">
        <f>_xlfn.XLOOKUP('Accessions with RNA-seq data'!$C145,'Averages by variety'!$A:$A,'Averages by variety'!E:E,"")</f>
        <v/>
      </c>
      <c r="G145" s="36" t="str">
        <f>_xlfn.XLOOKUP('Accessions with RNA-seq data'!$C145,'Averages by variety'!$A:$A,'Averages by variety'!F:F,"")</f>
        <v/>
      </c>
      <c r="H145" s="37" t="str">
        <f>_xlfn.XLOOKUP('Accessions with RNA-seq data'!$C145,'Averages by variety'!$A:$A,'Averages by variety'!G:G,"")</f>
        <v/>
      </c>
      <c r="I145" s="16" t="str">
        <f>_xlfn.XLOOKUP('Accessions with RNA-seq data'!$C145,'Averages by variety'!$A:$A,'Averages by variety'!H:H,"")</f>
        <v/>
      </c>
      <c r="J145" s="37" t="str">
        <f>_xlfn.XLOOKUP('Accessions with RNA-seq data'!$C145,'Averages by variety'!$A:$A,'Averages by variety'!I:I,"")</f>
        <v/>
      </c>
      <c r="K145" s="37" t="str">
        <f>_xlfn.XLOOKUP('Accessions with RNA-seq data'!$C145,'Averages by variety'!$A:$A,'Averages by variety'!J:J,"")</f>
        <v/>
      </c>
      <c r="L145" s="16"/>
      <c r="M145" s="16"/>
      <c r="N145" s="16"/>
      <c r="O145" s="16"/>
      <c r="P145" s="16"/>
    </row>
    <row r="146" spans="1:16">
      <c r="A146" s="15" t="s">
        <v>508</v>
      </c>
      <c r="B146" s="15" t="s">
        <v>509</v>
      </c>
      <c r="C146" s="15" t="s">
        <v>510</v>
      </c>
      <c r="D146" s="15" t="s">
        <v>326</v>
      </c>
      <c r="E146" s="15" t="s">
        <v>103</v>
      </c>
      <c r="F146" s="37" t="str">
        <f>_xlfn.XLOOKUP('Accessions with RNA-seq data'!$C146,'Averages by variety'!$A:$A,'Averages by variety'!E:E,"")</f>
        <v/>
      </c>
      <c r="G146" s="36" t="str">
        <f>_xlfn.XLOOKUP('Accessions with RNA-seq data'!$C146,'Averages by variety'!$A:$A,'Averages by variety'!F:F,"")</f>
        <v/>
      </c>
      <c r="H146" s="37" t="str">
        <f>_xlfn.XLOOKUP('Accessions with RNA-seq data'!$C146,'Averages by variety'!$A:$A,'Averages by variety'!G:G,"")</f>
        <v/>
      </c>
      <c r="I146" s="16" t="str">
        <f>_xlfn.XLOOKUP('Accessions with RNA-seq data'!$C146,'Averages by variety'!$A:$A,'Averages by variety'!H:H,"")</f>
        <v/>
      </c>
      <c r="J146" s="37" t="str">
        <f>_xlfn.XLOOKUP('Accessions with RNA-seq data'!$C146,'Averages by variety'!$A:$A,'Averages by variety'!I:I,"")</f>
        <v/>
      </c>
      <c r="K146" s="37" t="str">
        <f>_xlfn.XLOOKUP('Accessions with RNA-seq data'!$C146,'Averages by variety'!$A:$A,'Averages by variety'!J:J,"")</f>
        <v/>
      </c>
      <c r="L146" s="16"/>
      <c r="M146" s="16"/>
      <c r="N146" s="16"/>
      <c r="O146" s="16"/>
      <c r="P146" s="16"/>
    </row>
    <row r="147" spans="1:16">
      <c r="A147" s="15" t="s">
        <v>511</v>
      </c>
      <c r="B147" s="15" t="s">
        <v>512</v>
      </c>
      <c r="C147" s="15" t="s">
        <v>513</v>
      </c>
      <c r="D147" s="15" t="s">
        <v>326</v>
      </c>
      <c r="E147" s="15" t="s">
        <v>103</v>
      </c>
      <c r="F147" s="37" t="str">
        <f>_xlfn.XLOOKUP('Accessions with RNA-seq data'!$C147,'Averages by variety'!$A:$A,'Averages by variety'!E:E,"")</f>
        <v/>
      </c>
      <c r="G147" s="36" t="str">
        <f>_xlfn.XLOOKUP('Accessions with RNA-seq data'!$C147,'Averages by variety'!$A:$A,'Averages by variety'!F:F,"")</f>
        <v/>
      </c>
      <c r="H147" s="37" t="str">
        <f>_xlfn.XLOOKUP('Accessions with RNA-seq data'!$C147,'Averages by variety'!$A:$A,'Averages by variety'!G:G,"")</f>
        <v/>
      </c>
      <c r="I147" s="16" t="str">
        <f>_xlfn.XLOOKUP('Accessions with RNA-seq data'!$C147,'Averages by variety'!$A:$A,'Averages by variety'!H:H,"")</f>
        <v/>
      </c>
      <c r="J147" s="37" t="str">
        <f>_xlfn.XLOOKUP('Accessions with RNA-seq data'!$C147,'Averages by variety'!$A:$A,'Averages by variety'!I:I,"")</f>
        <v/>
      </c>
      <c r="K147" s="37" t="str">
        <f>_xlfn.XLOOKUP('Accessions with RNA-seq data'!$C147,'Averages by variety'!$A:$A,'Averages by variety'!J:J,"")</f>
        <v/>
      </c>
      <c r="L147" s="16"/>
      <c r="M147" s="16"/>
      <c r="N147" s="16"/>
      <c r="O147" s="16"/>
      <c r="P147" s="16"/>
    </row>
    <row r="148" spans="1:16">
      <c r="A148" s="15" t="s">
        <v>514</v>
      </c>
      <c r="B148" s="15" t="s">
        <v>515</v>
      </c>
      <c r="C148" s="15" t="s">
        <v>516</v>
      </c>
      <c r="D148" s="15" t="s">
        <v>326</v>
      </c>
      <c r="E148" s="15" t="s">
        <v>103</v>
      </c>
      <c r="F148" s="37" t="str">
        <f>_xlfn.XLOOKUP('Accessions with RNA-seq data'!$C148,'Averages by variety'!$A:$A,'Averages by variety'!E:E,"")</f>
        <v/>
      </c>
      <c r="G148" s="36" t="str">
        <f>_xlfn.XLOOKUP('Accessions with RNA-seq data'!$C148,'Averages by variety'!$A:$A,'Averages by variety'!F:F,"")</f>
        <v/>
      </c>
      <c r="H148" s="37" t="str">
        <f>_xlfn.XLOOKUP('Accessions with RNA-seq data'!$C148,'Averages by variety'!$A:$A,'Averages by variety'!G:G,"")</f>
        <v/>
      </c>
      <c r="I148" s="16" t="str">
        <f>_xlfn.XLOOKUP('Accessions with RNA-seq data'!$C148,'Averages by variety'!$A:$A,'Averages by variety'!H:H,"")</f>
        <v/>
      </c>
      <c r="J148" s="37" t="str">
        <f>_xlfn.XLOOKUP('Accessions with RNA-seq data'!$C148,'Averages by variety'!$A:$A,'Averages by variety'!I:I,"")</f>
        <v/>
      </c>
      <c r="K148" s="37" t="str">
        <f>_xlfn.XLOOKUP('Accessions with RNA-seq data'!$C148,'Averages by variety'!$A:$A,'Averages by variety'!J:J,"")</f>
        <v/>
      </c>
      <c r="L148" s="16"/>
      <c r="M148" s="16"/>
      <c r="N148" s="16"/>
      <c r="O148" s="16"/>
      <c r="P148" s="16"/>
    </row>
    <row r="149" spans="1:16">
      <c r="A149" s="15" t="s">
        <v>517</v>
      </c>
      <c r="B149" s="15" t="s">
        <v>518</v>
      </c>
      <c r="C149" s="15" t="s">
        <v>519</v>
      </c>
      <c r="D149" s="15" t="s">
        <v>326</v>
      </c>
      <c r="E149" s="15" t="s">
        <v>103</v>
      </c>
      <c r="F149" s="37" t="str">
        <f>_xlfn.XLOOKUP('Accessions with RNA-seq data'!$C149,'Averages by variety'!$A:$A,'Averages by variety'!E:E,"")</f>
        <v/>
      </c>
      <c r="G149" s="36" t="str">
        <f>_xlfn.XLOOKUP('Accessions with RNA-seq data'!$C149,'Averages by variety'!$A:$A,'Averages by variety'!F:F,"")</f>
        <v/>
      </c>
      <c r="H149" s="37" t="str">
        <f>_xlfn.XLOOKUP('Accessions with RNA-seq data'!$C149,'Averages by variety'!$A:$A,'Averages by variety'!G:G,"")</f>
        <v/>
      </c>
      <c r="I149" s="16" t="str">
        <f>_xlfn.XLOOKUP('Accessions with RNA-seq data'!$C149,'Averages by variety'!$A:$A,'Averages by variety'!H:H,"")</f>
        <v/>
      </c>
      <c r="J149" s="37" t="str">
        <f>_xlfn.XLOOKUP('Accessions with RNA-seq data'!$C149,'Averages by variety'!$A:$A,'Averages by variety'!I:I,"")</f>
        <v/>
      </c>
      <c r="K149" s="37" t="str">
        <f>_xlfn.XLOOKUP('Accessions with RNA-seq data'!$C149,'Averages by variety'!$A:$A,'Averages by variety'!J:J,"")</f>
        <v/>
      </c>
      <c r="L149" s="16"/>
      <c r="M149" s="16"/>
      <c r="N149" s="16"/>
      <c r="O149" s="16"/>
      <c r="P149" s="16"/>
    </row>
    <row r="150" spans="1:16">
      <c r="A150" s="15" t="s">
        <v>520</v>
      </c>
      <c r="B150" s="15" t="s">
        <v>521</v>
      </c>
      <c r="C150" s="15" t="s">
        <v>522</v>
      </c>
      <c r="D150" s="15" t="s">
        <v>326</v>
      </c>
      <c r="E150" s="15" t="s">
        <v>103</v>
      </c>
      <c r="F150" s="37" t="str">
        <f>_xlfn.XLOOKUP('Accessions with RNA-seq data'!$C150,'Averages by variety'!$A:$A,'Averages by variety'!E:E,"")</f>
        <v/>
      </c>
      <c r="G150" s="36" t="str">
        <f>_xlfn.XLOOKUP('Accessions with RNA-seq data'!$C150,'Averages by variety'!$A:$A,'Averages by variety'!F:F,"")</f>
        <v/>
      </c>
      <c r="H150" s="37" t="str">
        <f>_xlfn.XLOOKUP('Accessions with RNA-seq data'!$C150,'Averages by variety'!$A:$A,'Averages by variety'!G:G,"")</f>
        <v/>
      </c>
      <c r="I150" s="16" t="str">
        <f>_xlfn.XLOOKUP('Accessions with RNA-seq data'!$C150,'Averages by variety'!$A:$A,'Averages by variety'!H:H,"")</f>
        <v/>
      </c>
      <c r="J150" s="37" t="str">
        <f>_xlfn.XLOOKUP('Accessions with RNA-seq data'!$C150,'Averages by variety'!$A:$A,'Averages by variety'!I:I,"")</f>
        <v/>
      </c>
      <c r="K150" s="37" t="str">
        <f>_xlfn.XLOOKUP('Accessions with RNA-seq data'!$C150,'Averages by variety'!$A:$A,'Averages by variety'!J:J,"")</f>
        <v/>
      </c>
      <c r="L150" s="16"/>
      <c r="M150" s="16"/>
      <c r="N150" s="16"/>
      <c r="O150" s="16"/>
      <c r="P150" s="16"/>
    </row>
    <row r="151" spans="1:16">
      <c r="A151" s="15" t="s">
        <v>523</v>
      </c>
      <c r="B151" s="15" t="s">
        <v>524</v>
      </c>
      <c r="C151" s="15" t="s">
        <v>525</v>
      </c>
      <c r="D151" s="15" t="s">
        <v>326</v>
      </c>
      <c r="E151" s="15" t="s">
        <v>103</v>
      </c>
      <c r="F151" s="37" t="str">
        <f>_xlfn.XLOOKUP('Accessions with RNA-seq data'!$C151,'Averages by variety'!$A:$A,'Averages by variety'!E:E,"")</f>
        <v/>
      </c>
      <c r="G151" s="36" t="str">
        <f>_xlfn.XLOOKUP('Accessions with RNA-seq data'!$C151,'Averages by variety'!$A:$A,'Averages by variety'!F:F,"")</f>
        <v/>
      </c>
      <c r="H151" s="37" t="str">
        <f>_xlfn.XLOOKUP('Accessions with RNA-seq data'!$C151,'Averages by variety'!$A:$A,'Averages by variety'!G:G,"")</f>
        <v/>
      </c>
      <c r="I151" s="16" t="str">
        <f>_xlfn.XLOOKUP('Accessions with RNA-seq data'!$C151,'Averages by variety'!$A:$A,'Averages by variety'!H:H,"")</f>
        <v/>
      </c>
      <c r="J151" s="37" t="str">
        <f>_xlfn.XLOOKUP('Accessions with RNA-seq data'!$C151,'Averages by variety'!$A:$A,'Averages by variety'!I:I,"")</f>
        <v/>
      </c>
      <c r="K151" s="37" t="str">
        <f>_xlfn.XLOOKUP('Accessions with RNA-seq data'!$C151,'Averages by variety'!$A:$A,'Averages by variety'!J:J,"")</f>
        <v/>
      </c>
      <c r="L151" s="16"/>
      <c r="M151" s="16"/>
      <c r="N151" s="16"/>
      <c r="O151" s="16"/>
      <c r="P151" s="16"/>
    </row>
    <row r="152" spans="1:16">
      <c r="A152" s="15" t="s">
        <v>526</v>
      </c>
      <c r="B152" s="15" t="s">
        <v>527</v>
      </c>
      <c r="C152" s="15" t="s">
        <v>528</v>
      </c>
      <c r="D152" s="15" t="s">
        <v>326</v>
      </c>
      <c r="E152" s="15" t="s">
        <v>103</v>
      </c>
      <c r="F152" s="37" t="str">
        <f>_xlfn.XLOOKUP('Accessions with RNA-seq data'!$C152,'Averages by variety'!$A:$A,'Averages by variety'!E:E,"")</f>
        <v/>
      </c>
      <c r="G152" s="36" t="str">
        <f>_xlfn.XLOOKUP('Accessions with RNA-seq data'!$C152,'Averages by variety'!$A:$A,'Averages by variety'!F:F,"")</f>
        <v/>
      </c>
      <c r="H152" s="37" t="str">
        <f>_xlfn.XLOOKUP('Accessions with RNA-seq data'!$C152,'Averages by variety'!$A:$A,'Averages by variety'!G:G,"")</f>
        <v/>
      </c>
      <c r="I152" s="16" t="str">
        <f>_xlfn.XLOOKUP('Accessions with RNA-seq data'!$C152,'Averages by variety'!$A:$A,'Averages by variety'!H:H,"")</f>
        <v/>
      </c>
      <c r="J152" s="37" t="str">
        <f>_xlfn.XLOOKUP('Accessions with RNA-seq data'!$C152,'Averages by variety'!$A:$A,'Averages by variety'!I:I,"")</f>
        <v/>
      </c>
      <c r="K152" s="37" t="str">
        <f>_xlfn.XLOOKUP('Accessions with RNA-seq data'!$C152,'Averages by variety'!$A:$A,'Averages by variety'!J:J,"")</f>
        <v/>
      </c>
      <c r="L152" s="16"/>
      <c r="M152" s="16"/>
      <c r="N152" s="16"/>
      <c r="O152" s="16"/>
      <c r="P152" s="16"/>
    </row>
    <row r="153" spans="1:16">
      <c r="A153" s="15" t="s">
        <v>529</v>
      </c>
      <c r="B153" s="15" t="s">
        <v>530</v>
      </c>
      <c r="C153" s="15" t="s">
        <v>531</v>
      </c>
      <c r="D153" s="15" t="s">
        <v>326</v>
      </c>
      <c r="E153" s="15" t="s">
        <v>103</v>
      </c>
      <c r="F153" s="37" t="str">
        <f>_xlfn.XLOOKUP('Accessions with RNA-seq data'!$C153,'Averages by variety'!$A:$A,'Averages by variety'!E:E,"")</f>
        <v/>
      </c>
      <c r="G153" s="36" t="str">
        <f>_xlfn.XLOOKUP('Accessions with RNA-seq data'!$C153,'Averages by variety'!$A:$A,'Averages by variety'!F:F,"")</f>
        <v/>
      </c>
      <c r="H153" s="37" t="str">
        <f>_xlfn.XLOOKUP('Accessions with RNA-seq data'!$C153,'Averages by variety'!$A:$A,'Averages by variety'!G:G,"")</f>
        <v/>
      </c>
      <c r="I153" s="16" t="str">
        <f>_xlfn.XLOOKUP('Accessions with RNA-seq data'!$C153,'Averages by variety'!$A:$A,'Averages by variety'!H:H,"")</f>
        <v/>
      </c>
      <c r="J153" s="37" t="str">
        <f>_xlfn.XLOOKUP('Accessions with RNA-seq data'!$C153,'Averages by variety'!$A:$A,'Averages by variety'!I:I,"")</f>
        <v/>
      </c>
      <c r="K153" s="37" t="str">
        <f>_xlfn.XLOOKUP('Accessions with RNA-seq data'!$C153,'Averages by variety'!$A:$A,'Averages by variety'!J:J,"")</f>
        <v/>
      </c>
      <c r="L153" s="16"/>
      <c r="M153" s="16"/>
      <c r="N153" s="16"/>
      <c r="O153" s="16"/>
      <c r="P153" s="16"/>
    </row>
    <row r="154" spans="1:16">
      <c r="A154" s="15" t="s">
        <v>532</v>
      </c>
      <c r="B154" s="15" t="s">
        <v>533</v>
      </c>
      <c r="C154" s="15" t="s">
        <v>534</v>
      </c>
      <c r="D154" s="15" t="s">
        <v>326</v>
      </c>
      <c r="E154" s="15" t="s">
        <v>103</v>
      </c>
      <c r="F154" s="37" t="str">
        <f>_xlfn.XLOOKUP('Accessions with RNA-seq data'!$C154,'Averages by variety'!$A:$A,'Averages by variety'!E:E,"")</f>
        <v/>
      </c>
      <c r="G154" s="36" t="str">
        <f>_xlfn.XLOOKUP('Accessions with RNA-seq data'!$C154,'Averages by variety'!$A:$A,'Averages by variety'!F:F,"")</f>
        <v/>
      </c>
      <c r="H154" s="37" t="str">
        <f>_xlfn.XLOOKUP('Accessions with RNA-seq data'!$C154,'Averages by variety'!$A:$A,'Averages by variety'!G:G,"")</f>
        <v/>
      </c>
      <c r="I154" s="16" t="str">
        <f>_xlfn.XLOOKUP('Accessions with RNA-seq data'!$C154,'Averages by variety'!$A:$A,'Averages by variety'!H:H,"")</f>
        <v/>
      </c>
      <c r="J154" s="37" t="str">
        <f>_xlfn.XLOOKUP('Accessions with RNA-seq data'!$C154,'Averages by variety'!$A:$A,'Averages by variety'!I:I,"")</f>
        <v/>
      </c>
      <c r="K154" s="37" t="str">
        <f>_xlfn.XLOOKUP('Accessions with RNA-seq data'!$C154,'Averages by variety'!$A:$A,'Averages by variety'!J:J,"")</f>
        <v/>
      </c>
      <c r="L154" s="16"/>
      <c r="M154" s="16"/>
      <c r="N154" s="16"/>
      <c r="O154" s="16"/>
      <c r="P154" s="16"/>
    </row>
    <row r="155" spans="1:16">
      <c r="A155" s="15" t="s">
        <v>535</v>
      </c>
      <c r="B155" s="15" t="s">
        <v>536</v>
      </c>
      <c r="C155" s="15" t="s">
        <v>537</v>
      </c>
      <c r="D155" s="15" t="s">
        <v>326</v>
      </c>
      <c r="E155" s="15" t="s">
        <v>103</v>
      </c>
      <c r="F155" s="37" t="str">
        <f>_xlfn.XLOOKUP('Accessions with RNA-seq data'!$C155,'Averages by variety'!$A:$A,'Averages by variety'!E:E,"")</f>
        <v/>
      </c>
      <c r="G155" s="36" t="str">
        <f>_xlfn.XLOOKUP('Accessions with RNA-seq data'!$C155,'Averages by variety'!$A:$A,'Averages by variety'!F:F,"")</f>
        <v/>
      </c>
      <c r="H155" s="37" t="str">
        <f>_xlfn.XLOOKUP('Accessions with RNA-seq data'!$C155,'Averages by variety'!$A:$A,'Averages by variety'!G:G,"")</f>
        <v/>
      </c>
      <c r="I155" s="16" t="str">
        <f>_xlfn.XLOOKUP('Accessions with RNA-seq data'!$C155,'Averages by variety'!$A:$A,'Averages by variety'!H:H,"")</f>
        <v/>
      </c>
      <c r="J155" s="37" t="str">
        <f>_xlfn.XLOOKUP('Accessions with RNA-seq data'!$C155,'Averages by variety'!$A:$A,'Averages by variety'!I:I,"")</f>
        <v/>
      </c>
      <c r="K155" s="37" t="str">
        <f>_xlfn.XLOOKUP('Accessions with RNA-seq data'!$C155,'Averages by variety'!$A:$A,'Averages by variety'!J:J,"")</f>
        <v/>
      </c>
      <c r="L155" s="16"/>
      <c r="M155" s="16"/>
      <c r="N155" s="16"/>
      <c r="O155" s="16"/>
      <c r="P155" s="16"/>
    </row>
    <row r="156" spans="1:16">
      <c r="A156" s="15" t="s">
        <v>538</v>
      </c>
      <c r="B156" s="15" t="s">
        <v>539</v>
      </c>
      <c r="C156" s="15" t="s">
        <v>540</v>
      </c>
      <c r="D156" s="15" t="s">
        <v>326</v>
      </c>
      <c r="E156" s="15" t="s">
        <v>103</v>
      </c>
      <c r="F156" s="37" t="str">
        <f>_xlfn.XLOOKUP('Accessions with RNA-seq data'!$C156,'Averages by variety'!$A:$A,'Averages by variety'!E:E,"")</f>
        <v/>
      </c>
      <c r="G156" s="36" t="str">
        <f>_xlfn.XLOOKUP('Accessions with RNA-seq data'!$C156,'Averages by variety'!$A:$A,'Averages by variety'!F:F,"")</f>
        <v/>
      </c>
      <c r="H156" s="37" t="str">
        <f>_xlfn.XLOOKUP('Accessions with RNA-seq data'!$C156,'Averages by variety'!$A:$A,'Averages by variety'!G:G,"")</f>
        <v/>
      </c>
      <c r="I156" s="16" t="str">
        <f>_xlfn.XLOOKUP('Accessions with RNA-seq data'!$C156,'Averages by variety'!$A:$A,'Averages by variety'!H:H,"")</f>
        <v/>
      </c>
      <c r="J156" s="37" t="str">
        <f>_xlfn.XLOOKUP('Accessions with RNA-seq data'!$C156,'Averages by variety'!$A:$A,'Averages by variety'!I:I,"")</f>
        <v/>
      </c>
      <c r="K156" s="37" t="str">
        <f>_xlfn.XLOOKUP('Accessions with RNA-seq data'!$C156,'Averages by variety'!$A:$A,'Averages by variety'!J:J,"")</f>
        <v/>
      </c>
      <c r="L156" s="16"/>
      <c r="M156" s="16"/>
      <c r="N156" s="16"/>
      <c r="O156" s="16"/>
      <c r="P156" s="16"/>
    </row>
    <row r="157" spans="1:16">
      <c r="A157" s="15" t="s">
        <v>541</v>
      </c>
      <c r="B157" s="15" t="s">
        <v>542</v>
      </c>
      <c r="C157" s="15" t="s">
        <v>543</v>
      </c>
      <c r="D157" s="15" t="s">
        <v>326</v>
      </c>
      <c r="E157" s="15" t="s">
        <v>103</v>
      </c>
      <c r="F157" s="37" t="str">
        <f>_xlfn.XLOOKUP('Accessions with RNA-seq data'!$C157,'Averages by variety'!$A:$A,'Averages by variety'!E:E,"")</f>
        <v/>
      </c>
      <c r="G157" s="36" t="str">
        <f>_xlfn.XLOOKUP('Accessions with RNA-seq data'!$C157,'Averages by variety'!$A:$A,'Averages by variety'!F:F,"")</f>
        <v/>
      </c>
      <c r="H157" s="37" t="str">
        <f>_xlfn.XLOOKUP('Accessions with RNA-seq data'!$C157,'Averages by variety'!$A:$A,'Averages by variety'!G:G,"")</f>
        <v/>
      </c>
      <c r="I157" s="16" t="str">
        <f>_xlfn.XLOOKUP('Accessions with RNA-seq data'!$C157,'Averages by variety'!$A:$A,'Averages by variety'!H:H,"")</f>
        <v/>
      </c>
      <c r="J157" s="37" t="str">
        <f>_xlfn.XLOOKUP('Accessions with RNA-seq data'!$C157,'Averages by variety'!$A:$A,'Averages by variety'!I:I,"")</f>
        <v/>
      </c>
      <c r="K157" s="37" t="str">
        <f>_xlfn.XLOOKUP('Accessions with RNA-seq data'!$C157,'Averages by variety'!$A:$A,'Averages by variety'!J:J,"")</f>
        <v/>
      </c>
      <c r="L157" s="16"/>
      <c r="M157" s="16"/>
      <c r="N157" s="16"/>
      <c r="O157" s="16"/>
      <c r="P157" s="16"/>
    </row>
    <row r="158" spans="1:16">
      <c r="A158" s="15" t="s">
        <v>544</v>
      </c>
      <c r="B158" s="15" t="s">
        <v>545</v>
      </c>
      <c r="C158" s="15" t="s">
        <v>546</v>
      </c>
      <c r="D158" s="15" t="s">
        <v>326</v>
      </c>
      <c r="E158" s="15" t="s">
        <v>103</v>
      </c>
      <c r="F158" s="37" t="str">
        <f>_xlfn.XLOOKUP('Accessions with RNA-seq data'!$C158,'Averages by variety'!$A:$A,'Averages by variety'!E:E,"")</f>
        <v/>
      </c>
      <c r="G158" s="36" t="str">
        <f>_xlfn.XLOOKUP('Accessions with RNA-seq data'!$C158,'Averages by variety'!$A:$A,'Averages by variety'!F:F,"")</f>
        <v/>
      </c>
      <c r="H158" s="37" t="str">
        <f>_xlfn.XLOOKUP('Accessions with RNA-seq data'!$C158,'Averages by variety'!$A:$A,'Averages by variety'!G:G,"")</f>
        <v/>
      </c>
      <c r="I158" s="16" t="str">
        <f>_xlfn.XLOOKUP('Accessions with RNA-seq data'!$C158,'Averages by variety'!$A:$A,'Averages by variety'!H:H,"")</f>
        <v/>
      </c>
      <c r="J158" s="37" t="str">
        <f>_xlfn.XLOOKUP('Accessions with RNA-seq data'!$C158,'Averages by variety'!$A:$A,'Averages by variety'!I:I,"")</f>
        <v/>
      </c>
      <c r="K158" s="37" t="str">
        <f>_xlfn.XLOOKUP('Accessions with RNA-seq data'!$C158,'Averages by variety'!$A:$A,'Averages by variety'!J:J,"")</f>
        <v/>
      </c>
      <c r="L158" s="16"/>
      <c r="M158" s="16"/>
      <c r="N158" s="16"/>
      <c r="O158" s="16"/>
      <c r="P158" s="16"/>
    </row>
    <row r="159" spans="1:16">
      <c r="A159" s="15" t="s">
        <v>547</v>
      </c>
      <c r="B159" s="15" t="s">
        <v>548</v>
      </c>
      <c r="C159" s="15" t="s">
        <v>549</v>
      </c>
      <c r="D159" s="15" t="s">
        <v>326</v>
      </c>
      <c r="E159" s="15" t="s">
        <v>103</v>
      </c>
      <c r="F159" s="37" t="str">
        <f>_xlfn.XLOOKUP('Accessions with RNA-seq data'!$C159,'Averages by variety'!$A:$A,'Averages by variety'!E:E,"")</f>
        <v/>
      </c>
      <c r="G159" s="36" t="str">
        <f>_xlfn.XLOOKUP('Accessions with RNA-seq data'!$C159,'Averages by variety'!$A:$A,'Averages by variety'!F:F,"")</f>
        <v/>
      </c>
      <c r="H159" s="37" t="str">
        <f>_xlfn.XLOOKUP('Accessions with RNA-seq data'!$C159,'Averages by variety'!$A:$A,'Averages by variety'!G:G,"")</f>
        <v/>
      </c>
      <c r="I159" s="16" t="str">
        <f>_xlfn.XLOOKUP('Accessions with RNA-seq data'!$C159,'Averages by variety'!$A:$A,'Averages by variety'!H:H,"")</f>
        <v/>
      </c>
      <c r="J159" s="37" t="str">
        <f>_xlfn.XLOOKUP('Accessions with RNA-seq data'!$C159,'Averages by variety'!$A:$A,'Averages by variety'!I:I,"")</f>
        <v/>
      </c>
      <c r="K159" s="37" t="str">
        <f>_xlfn.XLOOKUP('Accessions with RNA-seq data'!$C159,'Averages by variety'!$A:$A,'Averages by variety'!J:J,"")</f>
        <v/>
      </c>
      <c r="L159" s="16"/>
      <c r="M159" s="16"/>
      <c r="N159" s="16"/>
      <c r="O159" s="16"/>
      <c r="P159" s="16"/>
    </row>
    <row r="160" spans="1:16">
      <c r="A160" s="15" t="s">
        <v>550</v>
      </c>
      <c r="B160" s="15" t="s">
        <v>551</v>
      </c>
      <c r="C160" s="15" t="s">
        <v>552</v>
      </c>
      <c r="D160" s="15" t="s">
        <v>326</v>
      </c>
      <c r="E160" s="15" t="s">
        <v>103</v>
      </c>
      <c r="F160" s="37" t="str">
        <f>_xlfn.XLOOKUP('Accessions with RNA-seq data'!$C160,'Averages by variety'!$A:$A,'Averages by variety'!E:E,"")</f>
        <v/>
      </c>
      <c r="G160" s="36" t="str">
        <f>_xlfn.XLOOKUP('Accessions with RNA-seq data'!$C160,'Averages by variety'!$A:$A,'Averages by variety'!F:F,"")</f>
        <v/>
      </c>
      <c r="H160" s="37" t="str">
        <f>_xlfn.XLOOKUP('Accessions with RNA-seq data'!$C160,'Averages by variety'!$A:$A,'Averages by variety'!G:G,"")</f>
        <v/>
      </c>
      <c r="I160" s="16" t="str">
        <f>_xlfn.XLOOKUP('Accessions with RNA-seq data'!$C160,'Averages by variety'!$A:$A,'Averages by variety'!H:H,"")</f>
        <v/>
      </c>
      <c r="J160" s="37" t="str">
        <f>_xlfn.XLOOKUP('Accessions with RNA-seq data'!$C160,'Averages by variety'!$A:$A,'Averages by variety'!I:I,"")</f>
        <v/>
      </c>
      <c r="K160" s="37" t="str">
        <f>_xlfn.XLOOKUP('Accessions with RNA-seq data'!$C160,'Averages by variety'!$A:$A,'Averages by variety'!J:J,"")</f>
        <v/>
      </c>
      <c r="L160" s="16"/>
      <c r="M160" s="16"/>
      <c r="N160" s="16"/>
      <c r="O160" s="16"/>
      <c r="P160" s="16"/>
    </row>
    <row r="161" spans="1:16">
      <c r="A161" s="15" t="s">
        <v>553</v>
      </c>
      <c r="B161" s="15" t="s">
        <v>554</v>
      </c>
      <c r="C161" s="15" t="s">
        <v>555</v>
      </c>
      <c r="D161" s="15" t="s">
        <v>556</v>
      </c>
      <c r="E161" s="15" t="s">
        <v>103</v>
      </c>
      <c r="F161" s="37" t="str">
        <f>_xlfn.XLOOKUP('Accessions with RNA-seq data'!$C161,'Averages by variety'!$A:$A,'Averages by variety'!E:E,"")</f>
        <v/>
      </c>
      <c r="G161" s="36" t="str">
        <f>_xlfn.XLOOKUP('Accessions with RNA-seq data'!$C161,'Averages by variety'!$A:$A,'Averages by variety'!F:F,"")</f>
        <v/>
      </c>
      <c r="H161" s="37" t="str">
        <f>_xlfn.XLOOKUP('Accessions with RNA-seq data'!$C161,'Averages by variety'!$A:$A,'Averages by variety'!G:G,"")</f>
        <v/>
      </c>
      <c r="I161" s="16" t="str">
        <f>_xlfn.XLOOKUP('Accessions with RNA-seq data'!$C161,'Averages by variety'!$A:$A,'Averages by variety'!H:H,"")</f>
        <v/>
      </c>
      <c r="J161" s="37" t="str">
        <f>_xlfn.XLOOKUP('Accessions with RNA-seq data'!$C161,'Averages by variety'!$A:$A,'Averages by variety'!I:I,"")</f>
        <v/>
      </c>
      <c r="K161" s="37" t="str">
        <f>_xlfn.XLOOKUP('Accessions with RNA-seq data'!$C161,'Averages by variety'!$A:$A,'Averages by variety'!J:J,"")</f>
        <v/>
      </c>
      <c r="L161" s="16"/>
      <c r="M161" s="16"/>
      <c r="N161" s="16"/>
      <c r="O161" s="16"/>
      <c r="P161" s="16"/>
    </row>
    <row r="162" spans="1:16">
      <c r="A162" s="15" t="s">
        <v>557</v>
      </c>
      <c r="B162" s="15" t="s">
        <v>558</v>
      </c>
      <c r="C162" s="15" t="s">
        <v>559</v>
      </c>
      <c r="D162" s="15" t="s">
        <v>556</v>
      </c>
      <c r="E162" s="15" t="s">
        <v>103</v>
      </c>
      <c r="F162" s="37" t="str">
        <f>_xlfn.XLOOKUP('Accessions with RNA-seq data'!$C162,'Averages by variety'!$A:$A,'Averages by variety'!E:E,"")</f>
        <v/>
      </c>
      <c r="G162" s="36" t="str">
        <f>_xlfn.XLOOKUP('Accessions with RNA-seq data'!$C162,'Averages by variety'!$A:$A,'Averages by variety'!F:F,"")</f>
        <v/>
      </c>
      <c r="H162" s="37" t="str">
        <f>_xlfn.XLOOKUP('Accessions with RNA-seq data'!$C162,'Averages by variety'!$A:$A,'Averages by variety'!G:G,"")</f>
        <v/>
      </c>
      <c r="I162" s="16" t="str">
        <f>_xlfn.XLOOKUP('Accessions with RNA-seq data'!$C162,'Averages by variety'!$A:$A,'Averages by variety'!H:H,"")</f>
        <v/>
      </c>
      <c r="J162" s="37" t="str">
        <f>_xlfn.XLOOKUP('Accessions with RNA-seq data'!$C162,'Averages by variety'!$A:$A,'Averages by variety'!I:I,"")</f>
        <v/>
      </c>
      <c r="K162" s="37" t="str">
        <f>_xlfn.XLOOKUP('Accessions with RNA-seq data'!$C162,'Averages by variety'!$A:$A,'Averages by variety'!J:J,"")</f>
        <v/>
      </c>
      <c r="L162" s="16"/>
      <c r="M162" s="16"/>
      <c r="N162" s="16"/>
      <c r="O162" s="16"/>
      <c r="P162" s="16"/>
    </row>
    <row r="163" spans="1:16">
      <c r="A163" s="15" t="s">
        <v>560</v>
      </c>
      <c r="B163" s="15" t="s">
        <v>561</v>
      </c>
      <c r="C163" s="15" t="s">
        <v>562</v>
      </c>
      <c r="D163" s="15" t="s">
        <v>556</v>
      </c>
      <c r="E163" s="15" t="s">
        <v>103</v>
      </c>
      <c r="F163" s="37" t="str">
        <f>_xlfn.XLOOKUP('Accessions with RNA-seq data'!$C163,'Averages by variety'!$A:$A,'Averages by variety'!E:E,"")</f>
        <v/>
      </c>
      <c r="G163" s="36" t="str">
        <f>_xlfn.XLOOKUP('Accessions with RNA-seq data'!$C163,'Averages by variety'!$A:$A,'Averages by variety'!F:F,"")</f>
        <v/>
      </c>
      <c r="H163" s="37" t="str">
        <f>_xlfn.XLOOKUP('Accessions with RNA-seq data'!$C163,'Averages by variety'!$A:$A,'Averages by variety'!G:G,"")</f>
        <v/>
      </c>
      <c r="I163" s="16" t="str">
        <f>_xlfn.XLOOKUP('Accessions with RNA-seq data'!$C163,'Averages by variety'!$A:$A,'Averages by variety'!H:H,"")</f>
        <v/>
      </c>
      <c r="J163" s="37" t="str">
        <f>_xlfn.XLOOKUP('Accessions with RNA-seq data'!$C163,'Averages by variety'!$A:$A,'Averages by variety'!I:I,"")</f>
        <v/>
      </c>
      <c r="K163" s="37" t="str">
        <f>_xlfn.XLOOKUP('Accessions with RNA-seq data'!$C163,'Averages by variety'!$A:$A,'Averages by variety'!J:J,"")</f>
        <v/>
      </c>
      <c r="L163" s="16"/>
      <c r="M163" s="16"/>
      <c r="N163" s="16"/>
      <c r="O163" s="16"/>
      <c r="P163" s="16"/>
    </row>
    <row r="164" spans="1:16">
      <c r="A164" s="15" t="s">
        <v>563</v>
      </c>
      <c r="B164" s="15" t="s">
        <v>564</v>
      </c>
      <c r="C164" s="15" t="s">
        <v>565</v>
      </c>
      <c r="D164" s="15" t="s">
        <v>556</v>
      </c>
      <c r="E164" s="15" t="s">
        <v>103</v>
      </c>
      <c r="F164" s="37" t="str">
        <f>_xlfn.XLOOKUP('Accessions with RNA-seq data'!$C164,'Averages by variety'!$A:$A,'Averages by variety'!E:E,"")</f>
        <v/>
      </c>
      <c r="G164" s="36" t="str">
        <f>_xlfn.XLOOKUP('Accessions with RNA-seq data'!$C164,'Averages by variety'!$A:$A,'Averages by variety'!F:F,"")</f>
        <v/>
      </c>
      <c r="H164" s="37" t="str">
        <f>_xlfn.XLOOKUP('Accessions with RNA-seq data'!$C164,'Averages by variety'!$A:$A,'Averages by variety'!G:G,"")</f>
        <v/>
      </c>
      <c r="I164" s="16" t="str">
        <f>_xlfn.XLOOKUP('Accessions with RNA-seq data'!$C164,'Averages by variety'!$A:$A,'Averages by variety'!H:H,"")</f>
        <v/>
      </c>
      <c r="J164" s="37" t="str">
        <f>_xlfn.XLOOKUP('Accessions with RNA-seq data'!$C164,'Averages by variety'!$A:$A,'Averages by variety'!I:I,"")</f>
        <v/>
      </c>
      <c r="K164" s="37" t="str">
        <f>_xlfn.XLOOKUP('Accessions with RNA-seq data'!$C164,'Averages by variety'!$A:$A,'Averages by variety'!J:J,"")</f>
        <v/>
      </c>
      <c r="L164" s="16"/>
      <c r="M164" s="16"/>
      <c r="N164" s="16"/>
      <c r="O164" s="16"/>
      <c r="P164" s="16"/>
    </row>
    <row r="165" spans="1:16">
      <c r="A165" s="15" t="s">
        <v>566</v>
      </c>
      <c r="B165" s="15" t="s">
        <v>567</v>
      </c>
      <c r="C165" s="15" t="s">
        <v>568</v>
      </c>
      <c r="D165" s="15" t="s">
        <v>556</v>
      </c>
      <c r="E165" s="15" t="s">
        <v>103</v>
      </c>
      <c r="F165" s="37" t="str">
        <f>_xlfn.XLOOKUP('Accessions with RNA-seq data'!$C165,'Averages by variety'!$A:$A,'Averages by variety'!E:E,"")</f>
        <v/>
      </c>
      <c r="G165" s="36" t="str">
        <f>_xlfn.XLOOKUP('Accessions with RNA-seq data'!$C165,'Averages by variety'!$A:$A,'Averages by variety'!F:F,"")</f>
        <v/>
      </c>
      <c r="H165" s="37" t="str">
        <f>_xlfn.XLOOKUP('Accessions with RNA-seq data'!$C165,'Averages by variety'!$A:$A,'Averages by variety'!G:G,"")</f>
        <v/>
      </c>
      <c r="I165" s="16" t="str">
        <f>_xlfn.XLOOKUP('Accessions with RNA-seq data'!$C165,'Averages by variety'!$A:$A,'Averages by variety'!H:H,"")</f>
        <v/>
      </c>
      <c r="J165" s="37" t="str">
        <f>_xlfn.XLOOKUP('Accessions with RNA-seq data'!$C165,'Averages by variety'!$A:$A,'Averages by variety'!I:I,"")</f>
        <v/>
      </c>
      <c r="K165" s="37" t="str">
        <f>_xlfn.XLOOKUP('Accessions with RNA-seq data'!$C165,'Averages by variety'!$A:$A,'Averages by variety'!J:J,"")</f>
        <v/>
      </c>
      <c r="L165" s="16"/>
      <c r="M165" s="16"/>
      <c r="N165" s="16"/>
      <c r="O165" s="16"/>
      <c r="P165" s="16"/>
    </row>
    <row r="166" spans="1:16">
      <c r="A166" s="15" t="s">
        <v>569</v>
      </c>
      <c r="B166" s="15" t="s">
        <v>570</v>
      </c>
      <c r="C166" s="15" t="s">
        <v>571</v>
      </c>
      <c r="D166" s="15" t="s">
        <v>556</v>
      </c>
      <c r="E166" s="15" t="s">
        <v>103</v>
      </c>
      <c r="F166" s="37" t="str">
        <f>_xlfn.XLOOKUP('Accessions with RNA-seq data'!$C166,'Averages by variety'!$A:$A,'Averages by variety'!E:E,"")</f>
        <v/>
      </c>
      <c r="G166" s="36" t="str">
        <f>_xlfn.XLOOKUP('Accessions with RNA-seq data'!$C166,'Averages by variety'!$A:$A,'Averages by variety'!F:F,"")</f>
        <v/>
      </c>
      <c r="H166" s="37" t="str">
        <f>_xlfn.XLOOKUP('Accessions with RNA-seq data'!$C166,'Averages by variety'!$A:$A,'Averages by variety'!G:G,"")</f>
        <v/>
      </c>
      <c r="I166" s="16" t="str">
        <f>_xlfn.XLOOKUP('Accessions with RNA-seq data'!$C166,'Averages by variety'!$A:$A,'Averages by variety'!H:H,"")</f>
        <v/>
      </c>
      <c r="J166" s="37" t="str">
        <f>_xlfn.XLOOKUP('Accessions with RNA-seq data'!$C166,'Averages by variety'!$A:$A,'Averages by variety'!I:I,"")</f>
        <v/>
      </c>
      <c r="K166" s="37" t="str">
        <f>_xlfn.XLOOKUP('Accessions with RNA-seq data'!$C166,'Averages by variety'!$A:$A,'Averages by variety'!J:J,"")</f>
        <v/>
      </c>
      <c r="L166" s="16"/>
      <c r="M166" s="16"/>
      <c r="N166" s="16"/>
      <c r="O166" s="16"/>
      <c r="P166" s="16"/>
    </row>
    <row r="167" spans="1:16">
      <c r="A167" s="15" t="s">
        <v>572</v>
      </c>
      <c r="B167" s="15" t="s">
        <v>573</v>
      </c>
      <c r="C167" s="15" t="s">
        <v>574</v>
      </c>
      <c r="D167" s="15" t="s">
        <v>556</v>
      </c>
      <c r="E167" s="15" t="s">
        <v>103</v>
      </c>
      <c r="F167" s="37" t="str">
        <f>_xlfn.XLOOKUP('Accessions with RNA-seq data'!$C167,'Averages by variety'!$A:$A,'Averages by variety'!E:E,"")</f>
        <v/>
      </c>
      <c r="G167" s="36" t="str">
        <f>_xlfn.XLOOKUP('Accessions with RNA-seq data'!$C167,'Averages by variety'!$A:$A,'Averages by variety'!F:F,"")</f>
        <v/>
      </c>
      <c r="H167" s="37" t="str">
        <f>_xlfn.XLOOKUP('Accessions with RNA-seq data'!$C167,'Averages by variety'!$A:$A,'Averages by variety'!G:G,"")</f>
        <v/>
      </c>
      <c r="I167" s="16" t="str">
        <f>_xlfn.XLOOKUP('Accessions with RNA-seq data'!$C167,'Averages by variety'!$A:$A,'Averages by variety'!H:H,"")</f>
        <v/>
      </c>
      <c r="J167" s="37" t="str">
        <f>_xlfn.XLOOKUP('Accessions with RNA-seq data'!$C167,'Averages by variety'!$A:$A,'Averages by variety'!I:I,"")</f>
        <v/>
      </c>
      <c r="K167" s="37" t="str">
        <f>_xlfn.XLOOKUP('Accessions with RNA-seq data'!$C167,'Averages by variety'!$A:$A,'Averages by variety'!J:J,"")</f>
        <v/>
      </c>
      <c r="L167" s="16"/>
      <c r="M167" s="16"/>
      <c r="N167" s="16"/>
      <c r="O167" s="16"/>
      <c r="P167" s="16"/>
    </row>
    <row r="168" spans="1:16">
      <c r="A168" s="15" t="s">
        <v>575</v>
      </c>
      <c r="B168" s="15" t="s">
        <v>46</v>
      </c>
      <c r="C168" s="15" t="s">
        <v>15</v>
      </c>
      <c r="D168" s="15" t="s">
        <v>556</v>
      </c>
      <c r="E168" s="15" t="s">
        <v>103</v>
      </c>
      <c r="F168" s="37">
        <f>_xlfn.XLOOKUP('Accessions with RNA-seq data'!$C168,'Averages by variety'!$A:$A,'Averages by variety'!E:E,"")</f>
        <v>8.5779999999999994</v>
      </c>
      <c r="G168" s="36">
        <f>_xlfn.XLOOKUP('Accessions with RNA-seq data'!$C168,'Averages by variety'!$A:$A,'Averages by variety'!F:F,"")</f>
        <v>2.3333333333333335</v>
      </c>
      <c r="H168" s="37">
        <f>_xlfn.XLOOKUP('Accessions with RNA-seq data'!$C168,'Averages by variety'!$A:$A,'Averages by variety'!G:G,"")</f>
        <v>135</v>
      </c>
      <c r="I168" s="16">
        <f>_xlfn.XLOOKUP('Accessions with RNA-seq data'!$C168,'Averages by variety'!$A:$A,'Averages by variety'!H:H,"")</f>
        <v>1.7625983283789193</v>
      </c>
      <c r="J168" s="37">
        <f>_xlfn.XLOOKUP('Accessions with RNA-seq data'!$C168,'Averages by variety'!$A:$A,'Averages by variety'!I:I,"")</f>
        <v>0</v>
      </c>
      <c r="K168" s="37">
        <f>_xlfn.XLOOKUP('Accessions with RNA-seq data'!$C168,'Averages by variety'!$A:$A,'Averages by variety'!J:J,"")</f>
        <v>30</v>
      </c>
      <c r="L168" s="16">
        <v>1.1399281833952966</v>
      </c>
      <c r="M168" s="16">
        <v>6.7291306377896098E-2</v>
      </c>
      <c r="N168" s="16">
        <v>0.18843333333333331</v>
      </c>
      <c r="O168" s="16">
        <v>3.0868315721307688E-2</v>
      </c>
      <c r="P168" s="16">
        <v>396.39292727272931</v>
      </c>
    </row>
    <row r="169" spans="1:16">
      <c r="A169" s="15" t="s">
        <v>576</v>
      </c>
      <c r="B169" s="15" t="s">
        <v>577</v>
      </c>
      <c r="C169" s="15" t="s">
        <v>578</v>
      </c>
      <c r="D169" s="15" t="s">
        <v>556</v>
      </c>
      <c r="E169" s="15" t="s">
        <v>103</v>
      </c>
      <c r="F169" s="37" t="str">
        <f>_xlfn.XLOOKUP('Accessions with RNA-seq data'!$C169,'Averages by variety'!$A:$A,'Averages by variety'!E:E,"")</f>
        <v/>
      </c>
      <c r="G169" s="36" t="str">
        <f>_xlfn.XLOOKUP('Accessions with RNA-seq data'!$C169,'Averages by variety'!$A:$A,'Averages by variety'!F:F,"")</f>
        <v/>
      </c>
      <c r="H169" s="37" t="str">
        <f>_xlfn.XLOOKUP('Accessions with RNA-seq data'!$C169,'Averages by variety'!$A:$A,'Averages by variety'!G:G,"")</f>
        <v/>
      </c>
      <c r="I169" s="16" t="str">
        <f>_xlfn.XLOOKUP('Accessions with RNA-seq data'!$C169,'Averages by variety'!$A:$A,'Averages by variety'!H:H,"")</f>
        <v/>
      </c>
      <c r="J169" s="37" t="str">
        <f>_xlfn.XLOOKUP('Accessions with RNA-seq data'!$C169,'Averages by variety'!$A:$A,'Averages by variety'!I:I,"")</f>
        <v/>
      </c>
      <c r="K169" s="37" t="str">
        <f>_xlfn.XLOOKUP('Accessions with RNA-seq data'!$C169,'Averages by variety'!$A:$A,'Averages by variety'!J:J,"")</f>
        <v/>
      </c>
      <c r="L169" s="16"/>
      <c r="M169" s="16"/>
      <c r="N169" s="16"/>
      <c r="O169" s="16"/>
      <c r="P169" s="16"/>
    </row>
    <row r="170" spans="1:16">
      <c r="A170" s="15" t="s">
        <v>579</v>
      </c>
      <c r="B170" s="15" t="s">
        <v>580</v>
      </c>
      <c r="C170" s="15" t="s">
        <v>581</v>
      </c>
      <c r="D170" s="15" t="s">
        <v>556</v>
      </c>
      <c r="E170" s="15" t="s">
        <v>103</v>
      </c>
      <c r="F170" s="37" t="str">
        <f>_xlfn.XLOOKUP('Accessions with RNA-seq data'!$C170,'Averages by variety'!$A:$A,'Averages by variety'!E:E,"")</f>
        <v/>
      </c>
      <c r="G170" s="36" t="str">
        <f>_xlfn.XLOOKUP('Accessions with RNA-seq data'!$C170,'Averages by variety'!$A:$A,'Averages by variety'!F:F,"")</f>
        <v/>
      </c>
      <c r="H170" s="37" t="str">
        <f>_xlfn.XLOOKUP('Accessions with RNA-seq data'!$C170,'Averages by variety'!$A:$A,'Averages by variety'!G:G,"")</f>
        <v/>
      </c>
      <c r="I170" s="16" t="str">
        <f>_xlfn.XLOOKUP('Accessions with RNA-seq data'!$C170,'Averages by variety'!$A:$A,'Averages by variety'!H:H,"")</f>
        <v/>
      </c>
      <c r="J170" s="37" t="str">
        <f>_xlfn.XLOOKUP('Accessions with RNA-seq data'!$C170,'Averages by variety'!$A:$A,'Averages by variety'!I:I,"")</f>
        <v/>
      </c>
      <c r="K170" s="37" t="str">
        <f>_xlfn.XLOOKUP('Accessions with RNA-seq data'!$C170,'Averages by variety'!$A:$A,'Averages by variety'!J:J,"")</f>
        <v/>
      </c>
      <c r="L170" s="16"/>
      <c r="M170" s="16"/>
      <c r="N170" s="16"/>
      <c r="O170" s="16"/>
      <c r="P170" s="16"/>
    </row>
    <row r="171" spans="1:16">
      <c r="A171" s="15" t="s">
        <v>582</v>
      </c>
      <c r="B171" s="15" t="s">
        <v>583</v>
      </c>
      <c r="C171" s="15" t="s">
        <v>584</v>
      </c>
      <c r="D171" s="15" t="s">
        <v>556</v>
      </c>
      <c r="E171" s="15" t="s">
        <v>103</v>
      </c>
      <c r="F171" s="37" t="str">
        <f>_xlfn.XLOOKUP('Accessions with RNA-seq data'!$C171,'Averages by variety'!$A:$A,'Averages by variety'!E:E,"")</f>
        <v/>
      </c>
      <c r="G171" s="36" t="str">
        <f>_xlfn.XLOOKUP('Accessions with RNA-seq data'!$C171,'Averages by variety'!$A:$A,'Averages by variety'!F:F,"")</f>
        <v/>
      </c>
      <c r="H171" s="37" t="str">
        <f>_xlfn.XLOOKUP('Accessions with RNA-seq data'!$C171,'Averages by variety'!$A:$A,'Averages by variety'!G:G,"")</f>
        <v/>
      </c>
      <c r="I171" s="16" t="str">
        <f>_xlfn.XLOOKUP('Accessions with RNA-seq data'!$C171,'Averages by variety'!$A:$A,'Averages by variety'!H:H,"")</f>
        <v/>
      </c>
      <c r="J171" s="37" t="str">
        <f>_xlfn.XLOOKUP('Accessions with RNA-seq data'!$C171,'Averages by variety'!$A:$A,'Averages by variety'!I:I,"")</f>
        <v/>
      </c>
      <c r="K171" s="37" t="str">
        <f>_xlfn.XLOOKUP('Accessions with RNA-seq data'!$C171,'Averages by variety'!$A:$A,'Averages by variety'!J:J,"")</f>
        <v/>
      </c>
      <c r="L171" s="16"/>
      <c r="M171" s="16"/>
      <c r="N171" s="16"/>
      <c r="O171" s="16"/>
      <c r="P171" s="16"/>
    </row>
    <row r="172" spans="1:16">
      <c r="A172" s="15" t="s">
        <v>585</v>
      </c>
      <c r="B172" s="15" t="s">
        <v>586</v>
      </c>
      <c r="C172" s="15" t="s">
        <v>587</v>
      </c>
      <c r="D172" s="15" t="s">
        <v>556</v>
      </c>
      <c r="E172" s="15" t="s">
        <v>103</v>
      </c>
      <c r="F172" s="37" t="str">
        <f>_xlfn.XLOOKUP('Accessions with RNA-seq data'!$C172,'Averages by variety'!$A:$A,'Averages by variety'!E:E,"")</f>
        <v/>
      </c>
      <c r="G172" s="36" t="str">
        <f>_xlfn.XLOOKUP('Accessions with RNA-seq data'!$C172,'Averages by variety'!$A:$A,'Averages by variety'!F:F,"")</f>
        <v/>
      </c>
      <c r="H172" s="37" t="str">
        <f>_xlfn.XLOOKUP('Accessions with RNA-seq data'!$C172,'Averages by variety'!$A:$A,'Averages by variety'!G:G,"")</f>
        <v/>
      </c>
      <c r="I172" s="16" t="str">
        <f>_xlfn.XLOOKUP('Accessions with RNA-seq data'!$C172,'Averages by variety'!$A:$A,'Averages by variety'!H:H,"")</f>
        <v/>
      </c>
      <c r="J172" s="37" t="str">
        <f>_xlfn.XLOOKUP('Accessions with RNA-seq data'!$C172,'Averages by variety'!$A:$A,'Averages by variety'!I:I,"")</f>
        <v/>
      </c>
      <c r="K172" s="37" t="str">
        <f>_xlfn.XLOOKUP('Accessions with RNA-seq data'!$C172,'Averages by variety'!$A:$A,'Averages by variety'!J:J,"")</f>
        <v/>
      </c>
      <c r="L172" s="16"/>
      <c r="M172" s="16"/>
      <c r="N172" s="16"/>
      <c r="O172" s="16"/>
      <c r="P172" s="16"/>
    </row>
    <row r="173" spans="1:16">
      <c r="A173" s="15" t="s">
        <v>588</v>
      </c>
      <c r="B173" s="15" t="s">
        <v>589</v>
      </c>
      <c r="C173" s="15" t="s">
        <v>590</v>
      </c>
      <c r="D173" s="15" t="s">
        <v>556</v>
      </c>
      <c r="E173" s="15" t="s">
        <v>103</v>
      </c>
      <c r="F173" s="37" t="str">
        <f>_xlfn.XLOOKUP('Accessions with RNA-seq data'!$C173,'Averages by variety'!$A:$A,'Averages by variety'!E:E,"")</f>
        <v/>
      </c>
      <c r="G173" s="36" t="str">
        <f>_xlfn.XLOOKUP('Accessions with RNA-seq data'!$C173,'Averages by variety'!$A:$A,'Averages by variety'!F:F,"")</f>
        <v/>
      </c>
      <c r="H173" s="37" t="str">
        <f>_xlfn.XLOOKUP('Accessions with RNA-seq data'!$C173,'Averages by variety'!$A:$A,'Averages by variety'!G:G,"")</f>
        <v/>
      </c>
      <c r="I173" s="16" t="str">
        <f>_xlfn.XLOOKUP('Accessions with RNA-seq data'!$C173,'Averages by variety'!$A:$A,'Averages by variety'!H:H,"")</f>
        <v/>
      </c>
      <c r="J173" s="37" t="str">
        <f>_xlfn.XLOOKUP('Accessions with RNA-seq data'!$C173,'Averages by variety'!$A:$A,'Averages by variety'!I:I,"")</f>
        <v/>
      </c>
      <c r="K173" s="37" t="str">
        <f>_xlfn.XLOOKUP('Accessions with RNA-seq data'!$C173,'Averages by variety'!$A:$A,'Averages by variety'!J:J,"")</f>
        <v/>
      </c>
      <c r="L173" s="16"/>
      <c r="M173" s="16"/>
      <c r="N173" s="16"/>
      <c r="O173" s="16"/>
      <c r="P173" s="16"/>
    </row>
    <row r="174" spans="1:16">
      <c r="A174" s="15" t="s">
        <v>591</v>
      </c>
      <c r="B174" s="15" t="s">
        <v>592</v>
      </c>
      <c r="C174" s="15" t="s">
        <v>593</v>
      </c>
      <c r="D174" s="15" t="s">
        <v>556</v>
      </c>
      <c r="E174" s="15" t="s">
        <v>103</v>
      </c>
      <c r="F174" s="37" t="str">
        <f>_xlfn.XLOOKUP('Accessions with RNA-seq data'!$C174,'Averages by variety'!$A:$A,'Averages by variety'!E:E,"")</f>
        <v/>
      </c>
      <c r="G174" s="36" t="str">
        <f>_xlfn.XLOOKUP('Accessions with RNA-seq data'!$C174,'Averages by variety'!$A:$A,'Averages by variety'!F:F,"")</f>
        <v/>
      </c>
      <c r="H174" s="37" t="str">
        <f>_xlfn.XLOOKUP('Accessions with RNA-seq data'!$C174,'Averages by variety'!$A:$A,'Averages by variety'!G:G,"")</f>
        <v/>
      </c>
      <c r="I174" s="16" t="str">
        <f>_xlfn.XLOOKUP('Accessions with RNA-seq data'!$C174,'Averages by variety'!$A:$A,'Averages by variety'!H:H,"")</f>
        <v/>
      </c>
      <c r="J174" s="37" t="str">
        <f>_xlfn.XLOOKUP('Accessions with RNA-seq data'!$C174,'Averages by variety'!$A:$A,'Averages by variety'!I:I,"")</f>
        <v/>
      </c>
      <c r="K174" s="37" t="str">
        <f>_xlfn.XLOOKUP('Accessions with RNA-seq data'!$C174,'Averages by variety'!$A:$A,'Averages by variety'!J:J,"")</f>
        <v/>
      </c>
      <c r="L174" s="16"/>
      <c r="M174" s="16"/>
      <c r="N174" s="16"/>
      <c r="O174" s="16"/>
      <c r="P174" s="16"/>
    </row>
    <row r="175" spans="1:16">
      <c r="A175" s="15" t="s">
        <v>594</v>
      </c>
      <c r="B175" s="15" t="s">
        <v>595</v>
      </c>
      <c r="C175" s="15" t="s">
        <v>596</v>
      </c>
      <c r="D175" s="15" t="s">
        <v>556</v>
      </c>
      <c r="E175" s="15" t="s">
        <v>103</v>
      </c>
      <c r="F175" s="37" t="str">
        <f>_xlfn.XLOOKUP('Accessions with RNA-seq data'!$C175,'Averages by variety'!$A:$A,'Averages by variety'!E:E,"")</f>
        <v/>
      </c>
      <c r="G175" s="36" t="str">
        <f>_xlfn.XLOOKUP('Accessions with RNA-seq data'!$C175,'Averages by variety'!$A:$A,'Averages by variety'!F:F,"")</f>
        <v/>
      </c>
      <c r="H175" s="37" t="str">
        <f>_xlfn.XLOOKUP('Accessions with RNA-seq data'!$C175,'Averages by variety'!$A:$A,'Averages by variety'!G:G,"")</f>
        <v/>
      </c>
      <c r="I175" s="16" t="str">
        <f>_xlfn.XLOOKUP('Accessions with RNA-seq data'!$C175,'Averages by variety'!$A:$A,'Averages by variety'!H:H,"")</f>
        <v/>
      </c>
      <c r="J175" s="37" t="str">
        <f>_xlfn.XLOOKUP('Accessions with RNA-seq data'!$C175,'Averages by variety'!$A:$A,'Averages by variety'!I:I,"")</f>
        <v/>
      </c>
      <c r="K175" s="37" t="str">
        <f>_xlfn.XLOOKUP('Accessions with RNA-seq data'!$C175,'Averages by variety'!$A:$A,'Averages by variety'!J:J,"")</f>
        <v/>
      </c>
      <c r="L175" s="16"/>
      <c r="M175" s="16"/>
      <c r="N175" s="16"/>
      <c r="O175" s="16"/>
      <c r="P175" s="16"/>
    </row>
    <row r="176" spans="1:16">
      <c r="A176" s="15" t="s">
        <v>597</v>
      </c>
      <c r="B176" s="15" t="s">
        <v>598</v>
      </c>
      <c r="C176" s="15" t="s">
        <v>599</v>
      </c>
      <c r="D176" s="15" t="s">
        <v>600</v>
      </c>
      <c r="E176" s="15" t="s">
        <v>103</v>
      </c>
      <c r="F176" s="37" t="str">
        <f>_xlfn.XLOOKUP('Accessions with RNA-seq data'!$C176,'Averages by variety'!$A:$A,'Averages by variety'!E:E,"")</f>
        <v/>
      </c>
      <c r="G176" s="36" t="str">
        <f>_xlfn.XLOOKUP('Accessions with RNA-seq data'!$C176,'Averages by variety'!$A:$A,'Averages by variety'!F:F,"")</f>
        <v/>
      </c>
      <c r="H176" s="37" t="str">
        <f>_xlfn.XLOOKUP('Accessions with RNA-seq data'!$C176,'Averages by variety'!$A:$A,'Averages by variety'!G:G,"")</f>
        <v/>
      </c>
      <c r="I176" s="16" t="str">
        <f>_xlfn.XLOOKUP('Accessions with RNA-seq data'!$C176,'Averages by variety'!$A:$A,'Averages by variety'!H:H,"")</f>
        <v/>
      </c>
      <c r="J176" s="37" t="str">
        <f>_xlfn.XLOOKUP('Accessions with RNA-seq data'!$C176,'Averages by variety'!$A:$A,'Averages by variety'!I:I,"")</f>
        <v/>
      </c>
      <c r="K176" s="37" t="str">
        <f>_xlfn.XLOOKUP('Accessions with RNA-seq data'!$C176,'Averages by variety'!$A:$A,'Averages by variety'!J:J,"")</f>
        <v/>
      </c>
      <c r="L176" s="16"/>
      <c r="M176" s="16"/>
      <c r="N176" s="16"/>
      <c r="O176" s="16"/>
      <c r="P176" s="16"/>
    </row>
    <row r="177" spans="1:16">
      <c r="A177" s="15" t="s">
        <v>601</v>
      </c>
      <c r="B177" s="15" t="s">
        <v>602</v>
      </c>
      <c r="C177" s="15" t="s">
        <v>603</v>
      </c>
      <c r="D177" s="15" t="s">
        <v>600</v>
      </c>
      <c r="E177" s="15" t="s">
        <v>103</v>
      </c>
      <c r="F177" s="37" t="str">
        <f>_xlfn.XLOOKUP('Accessions with RNA-seq data'!$C177,'Averages by variety'!$A:$A,'Averages by variety'!E:E,"")</f>
        <v/>
      </c>
      <c r="G177" s="36" t="str">
        <f>_xlfn.XLOOKUP('Accessions with RNA-seq data'!$C177,'Averages by variety'!$A:$A,'Averages by variety'!F:F,"")</f>
        <v/>
      </c>
      <c r="H177" s="37" t="str">
        <f>_xlfn.XLOOKUP('Accessions with RNA-seq data'!$C177,'Averages by variety'!$A:$A,'Averages by variety'!G:G,"")</f>
        <v/>
      </c>
      <c r="I177" s="16" t="str">
        <f>_xlfn.XLOOKUP('Accessions with RNA-seq data'!$C177,'Averages by variety'!$A:$A,'Averages by variety'!H:H,"")</f>
        <v/>
      </c>
      <c r="J177" s="37" t="str">
        <f>_xlfn.XLOOKUP('Accessions with RNA-seq data'!$C177,'Averages by variety'!$A:$A,'Averages by variety'!I:I,"")</f>
        <v/>
      </c>
      <c r="K177" s="37" t="str">
        <f>_xlfn.XLOOKUP('Accessions with RNA-seq data'!$C177,'Averages by variety'!$A:$A,'Averages by variety'!J:J,"")</f>
        <v/>
      </c>
      <c r="L177" s="16"/>
      <c r="M177" s="16"/>
      <c r="N177" s="16"/>
      <c r="O177" s="16"/>
      <c r="P177" s="16"/>
    </row>
    <row r="178" spans="1:16">
      <c r="A178" s="15" t="s">
        <v>604</v>
      </c>
      <c r="B178" s="15" t="s">
        <v>605</v>
      </c>
      <c r="C178" s="15" t="s">
        <v>606</v>
      </c>
      <c r="D178" s="15" t="s">
        <v>607</v>
      </c>
      <c r="E178" s="15" t="s">
        <v>103</v>
      </c>
      <c r="F178" s="37" t="str">
        <f>_xlfn.XLOOKUP('Accessions with RNA-seq data'!$C178,'Averages by variety'!$A:$A,'Averages by variety'!E:E,"")</f>
        <v/>
      </c>
      <c r="G178" s="36" t="str">
        <f>_xlfn.XLOOKUP('Accessions with RNA-seq data'!$C178,'Averages by variety'!$A:$A,'Averages by variety'!F:F,"")</f>
        <v/>
      </c>
      <c r="H178" s="37" t="str">
        <f>_xlfn.XLOOKUP('Accessions with RNA-seq data'!$C178,'Averages by variety'!$A:$A,'Averages by variety'!G:G,"")</f>
        <v/>
      </c>
      <c r="I178" s="16" t="str">
        <f>_xlfn.XLOOKUP('Accessions with RNA-seq data'!$C178,'Averages by variety'!$A:$A,'Averages by variety'!H:H,"")</f>
        <v/>
      </c>
      <c r="J178" s="37" t="str">
        <f>_xlfn.XLOOKUP('Accessions with RNA-seq data'!$C178,'Averages by variety'!$A:$A,'Averages by variety'!I:I,"")</f>
        <v/>
      </c>
      <c r="K178" s="37" t="str">
        <f>_xlfn.XLOOKUP('Accessions with RNA-seq data'!$C178,'Averages by variety'!$A:$A,'Averages by variety'!J:J,"")</f>
        <v/>
      </c>
      <c r="L178" s="16"/>
      <c r="M178" s="16"/>
      <c r="N178" s="16"/>
      <c r="O178" s="16"/>
      <c r="P178" s="16"/>
    </row>
    <row r="179" spans="1:16">
      <c r="A179" s="15" t="s">
        <v>608</v>
      </c>
      <c r="B179" s="15" t="s">
        <v>609</v>
      </c>
      <c r="C179" s="15" t="s">
        <v>610</v>
      </c>
      <c r="D179" s="15" t="s">
        <v>611</v>
      </c>
      <c r="E179" s="15" t="s">
        <v>103</v>
      </c>
      <c r="F179" s="37" t="str">
        <f>_xlfn.XLOOKUP('Accessions with RNA-seq data'!$C179,'Averages by variety'!$A:$A,'Averages by variety'!E:E,"")</f>
        <v/>
      </c>
      <c r="G179" s="36" t="str">
        <f>_xlfn.XLOOKUP('Accessions with RNA-seq data'!$C179,'Averages by variety'!$A:$A,'Averages by variety'!F:F,"")</f>
        <v/>
      </c>
      <c r="H179" s="37" t="str">
        <f>_xlfn.XLOOKUP('Accessions with RNA-seq data'!$C179,'Averages by variety'!$A:$A,'Averages by variety'!G:G,"")</f>
        <v/>
      </c>
      <c r="I179" s="16" t="str">
        <f>_xlfn.XLOOKUP('Accessions with RNA-seq data'!$C179,'Averages by variety'!$A:$A,'Averages by variety'!H:H,"")</f>
        <v/>
      </c>
      <c r="J179" s="37" t="str">
        <f>_xlfn.XLOOKUP('Accessions with RNA-seq data'!$C179,'Averages by variety'!$A:$A,'Averages by variety'!I:I,"")</f>
        <v/>
      </c>
      <c r="K179" s="37" t="str">
        <f>_xlfn.XLOOKUP('Accessions with RNA-seq data'!$C179,'Averages by variety'!$A:$A,'Averages by variety'!J:J,"")</f>
        <v/>
      </c>
      <c r="L179" s="16"/>
      <c r="M179" s="16"/>
      <c r="N179" s="16"/>
      <c r="O179" s="16"/>
      <c r="P179" s="16"/>
    </row>
    <row r="180" spans="1:16">
      <c r="A180" s="15" t="s">
        <v>612</v>
      </c>
      <c r="B180" s="15" t="s">
        <v>613</v>
      </c>
      <c r="C180" s="15" t="s">
        <v>614</v>
      </c>
      <c r="D180" s="15" t="s">
        <v>615</v>
      </c>
      <c r="E180" s="15" t="s">
        <v>103</v>
      </c>
      <c r="F180" s="37" t="str">
        <f>_xlfn.XLOOKUP('Accessions with RNA-seq data'!$C180,'Averages by variety'!$A:$A,'Averages by variety'!E:E,"")</f>
        <v/>
      </c>
      <c r="G180" s="36" t="str">
        <f>_xlfn.XLOOKUP('Accessions with RNA-seq data'!$C180,'Averages by variety'!$A:$A,'Averages by variety'!F:F,"")</f>
        <v/>
      </c>
      <c r="H180" s="37" t="str">
        <f>_xlfn.XLOOKUP('Accessions with RNA-seq data'!$C180,'Averages by variety'!$A:$A,'Averages by variety'!G:G,"")</f>
        <v/>
      </c>
      <c r="I180" s="16" t="str">
        <f>_xlfn.XLOOKUP('Accessions with RNA-seq data'!$C180,'Averages by variety'!$A:$A,'Averages by variety'!H:H,"")</f>
        <v/>
      </c>
      <c r="J180" s="37" t="str">
        <f>_xlfn.XLOOKUP('Accessions with RNA-seq data'!$C180,'Averages by variety'!$A:$A,'Averages by variety'!I:I,"")</f>
        <v/>
      </c>
      <c r="K180" s="37" t="str">
        <f>_xlfn.XLOOKUP('Accessions with RNA-seq data'!$C180,'Averages by variety'!$A:$A,'Averages by variety'!J:J,"")</f>
        <v/>
      </c>
      <c r="L180" s="16"/>
      <c r="M180" s="16"/>
      <c r="N180" s="16"/>
      <c r="O180" s="16"/>
      <c r="P180" s="16"/>
    </row>
    <row r="181" spans="1:16">
      <c r="A181" s="15" t="s">
        <v>616</v>
      </c>
      <c r="B181" s="15" t="s">
        <v>617</v>
      </c>
      <c r="C181" s="15" t="s">
        <v>618</v>
      </c>
      <c r="D181" s="15" t="s">
        <v>619</v>
      </c>
      <c r="E181" s="15" t="s">
        <v>103</v>
      </c>
      <c r="F181" s="37" t="str">
        <f>_xlfn.XLOOKUP('Accessions with RNA-seq data'!$C181,'Averages by variety'!$A:$A,'Averages by variety'!E:E,"")</f>
        <v/>
      </c>
      <c r="G181" s="36" t="str">
        <f>_xlfn.XLOOKUP('Accessions with RNA-seq data'!$C181,'Averages by variety'!$A:$A,'Averages by variety'!F:F,"")</f>
        <v/>
      </c>
      <c r="H181" s="37" t="str">
        <f>_xlfn.XLOOKUP('Accessions with RNA-seq data'!$C181,'Averages by variety'!$A:$A,'Averages by variety'!G:G,"")</f>
        <v/>
      </c>
      <c r="I181" s="16" t="str">
        <f>_xlfn.XLOOKUP('Accessions with RNA-seq data'!$C181,'Averages by variety'!$A:$A,'Averages by variety'!H:H,"")</f>
        <v/>
      </c>
      <c r="J181" s="37" t="str">
        <f>_xlfn.XLOOKUP('Accessions with RNA-seq data'!$C181,'Averages by variety'!$A:$A,'Averages by variety'!I:I,"")</f>
        <v/>
      </c>
      <c r="K181" s="37" t="str">
        <f>_xlfn.XLOOKUP('Accessions with RNA-seq data'!$C181,'Averages by variety'!$A:$A,'Averages by variety'!J:J,"")</f>
        <v/>
      </c>
      <c r="L181" s="16"/>
      <c r="M181" s="16"/>
      <c r="N181" s="16"/>
      <c r="O181" s="16"/>
      <c r="P181" s="16"/>
    </row>
    <row r="182" spans="1:16">
      <c r="A182" s="15" t="s">
        <v>620</v>
      </c>
      <c r="B182" s="15" t="s">
        <v>621</v>
      </c>
      <c r="C182" s="15" t="s">
        <v>622</v>
      </c>
      <c r="D182" s="15" t="s">
        <v>623</v>
      </c>
      <c r="E182" s="15" t="s">
        <v>103</v>
      </c>
      <c r="F182" s="37" t="str">
        <f>_xlfn.XLOOKUP('Accessions with RNA-seq data'!$C182,'Averages by variety'!$A:$A,'Averages by variety'!E:E,"")</f>
        <v/>
      </c>
      <c r="G182" s="36" t="str">
        <f>_xlfn.XLOOKUP('Accessions with RNA-seq data'!$C182,'Averages by variety'!$A:$A,'Averages by variety'!F:F,"")</f>
        <v/>
      </c>
      <c r="H182" s="37" t="str">
        <f>_xlfn.XLOOKUP('Accessions with RNA-seq data'!$C182,'Averages by variety'!$A:$A,'Averages by variety'!G:G,"")</f>
        <v/>
      </c>
      <c r="I182" s="16" t="str">
        <f>_xlfn.XLOOKUP('Accessions with RNA-seq data'!$C182,'Averages by variety'!$A:$A,'Averages by variety'!H:H,"")</f>
        <v/>
      </c>
      <c r="J182" s="37" t="str">
        <f>_xlfn.XLOOKUP('Accessions with RNA-seq data'!$C182,'Averages by variety'!$A:$A,'Averages by variety'!I:I,"")</f>
        <v/>
      </c>
      <c r="K182" s="37" t="str">
        <f>_xlfn.XLOOKUP('Accessions with RNA-seq data'!$C182,'Averages by variety'!$A:$A,'Averages by variety'!J:J,"")</f>
        <v/>
      </c>
      <c r="L182" s="16"/>
      <c r="M182" s="16"/>
      <c r="N182" s="16"/>
      <c r="O182" s="16"/>
      <c r="P182" s="16"/>
    </row>
    <row r="183" spans="1:16">
      <c r="A183" s="15" t="s">
        <v>624</v>
      </c>
      <c r="B183" s="15" t="s">
        <v>625</v>
      </c>
      <c r="C183" s="15" t="s">
        <v>626</v>
      </c>
      <c r="D183" s="15" t="s">
        <v>611</v>
      </c>
      <c r="E183" s="15" t="s">
        <v>103</v>
      </c>
      <c r="F183" s="37" t="str">
        <f>_xlfn.XLOOKUP('Accessions with RNA-seq data'!$C183,'Averages by variety'!$A:$A,'Averages by variety'!E:E,"")</f>
        <v/>
      </c>
      <c r="G183" s="36" t="str">
        <f>_xlfn.XLOOKUP('Accessions with RNA-seq data'!$C183,'Averages by variety'!$A:$A,'Averages by variety'!F:F,"")</f>
        <v/>
      </c>
      <c r="H183" s="37" t="str">
        <f>_xlfn.XLOOKUP('Accessions with RNA-seq data'!$C183,'Averages by variety'!$A:$A,'Averages by variety'!G:G,"")</f>
        <v/>
      </c>
      <c r="I183" s="16" t="str">
        <f>_xlfn.XLOOKUP('Accessions with RNA-seq data'!$C183,'Averages by variety'!$A:$A,'Averages by variety'!H:H,"")</f>
        <v/>
      </c>
      <c r="J183" s="37" t="str">
        <f>_xlfn.XLOOKUP('Accessions with RNA-seq data'!$C183,'Averages by variety'!$A:$A,'Averages by variety'!I:I,"")</f>
        <v/>
      </c>
      <c r="K183" s="37" t="str">
        <f>_xlfn.XLOOKUP('Accessions with RNA-seq data'!$C183,'Averages by variety'!$A:$A,'Averages by variety'!J:J,"")</f>
        <v/>
      </c>
      <c r="L183" s="16"/>
      <c r="M183" s="16"/>
      <c r="N183" s="16"/>
      <c r="O183" s="16"/>
      <c r="P183" s="16"/>
    </row>
    <row r="184" spans="1:16">
      <c r="A184" s="15" t="s">
        <v>627</v>
      </c>
      <c r="B184" s="15" t="s">
        <v>628</v>
      </c>
      <c r="C184" s="15" t="s">
        <v>629</v>
      </c>
      <c r="D184" s="15" t="s">
        <v>611</v>
      </c>
      <c r="E184" s="15" t="s">
        <v>103</v>
      </c>
      <c r="F184" s="37" t="str">
        <f>_xlfn.XLOOKUP('Accessions with RNA-seq data'!$C184,'Averages by variety'!$A:$A,'Averages by variety'!E:E,"")</f>
        <v/>
      </c>
      <c r="G184" s="36" t="str">
        <f>_xlfn.XLOOKUP('Accessions with RNA-seq data'!$C184,'Averages by variety'!$A:$A,'Averages by variety'!F:F,"")</f>
        <v/>
      </c>
      <c r="H184" s="37" t="str">
        <f>_xlfn.XLOOKUP('Accessions with RNA-seq data'!$C184,'Averages by variety'!$A:$A,'Averages by variety'!G:G,"")</f>
        <v/>
      </c>
      <c r="I184" s="16" t="str">
        <f>_xlfn.XLOOKUP('Accessions with RNA-seq data'!$C184,'Averages by variety'!$A:$A,'Averages by variety'!H:H,"")</f>
        <v/>
      </c>
      <c r="J184" s="37" t="str">
        <f>_xlfn.XLOOKUP('Accessions with RNA-seq data'!$C184,'Averages by variety'!$A:$A,'Averages by variety'!I:I,"")</f>
        <v/>
      </c>
      <c r="K184" s="37" t="str">
        <f>_xlfn.XLOOKUP('Accessions with RNA-seq data'!$C184,'Averages by variety'!$A:$A,'Averages by variety'!J:J,"")</f>
        <v/>
      </c>
      <c r="L184" s="16"/>
      <c r="M184" s="16"/>
      <c r="N184" s="16"/>
      <c r="O184" s="16"/>
      <c r="P184" s="16"/>
    </row>
    <row r="185" spans="1:16">
      <c r="A185" s="15" t="s">
        <v>630</v>
      </c>
      <c r="B185" s="15" t="s">
        <v>631</v>
      </c>
      <c r="C185" s="15" t="s">
        <v>632</v>
      </c>
      <c r="D185" s="15" t="s">
        <v>615</v>
      </c>
      <c r="E185" s="15" t="s">
        <v>103</v>
      </c>
      <c r="F185" s="37" t="str">
        <f>_xlfn.XLOOKUP('Accessions with RNA-seq data'!$C185,'Averages by variety'!$A:$A,'Averages by variety'!E:E,"")</f>
        <v/>
      </c>
      <c r="G185" s="36" t="str">
        <f>_xlfn.XLOOKUP('Accessions with RNA-seq data'!$C185,'Averages by variety'!$A:$A,'Averages by variety'!F:F,"")</f>
        <v/>
      </c>
      <c r="H185" s="37" t="str">
        <f>_xlfn.XLOOKUP('Accessions with RNA-seq data'!$C185,'Averages by variety'!$A:$A,'Averages by variety'!G:G,"")</f>
        <v/>
      </c>
      <c r="I185" s="16" t="str">
        <f>_xlfn.XLOOKUP('Accessions with RNA-seq data'!$C185,'Averages by variety'!$A:$A,'Averages by variety'!H:H,"")</f>
        <v/>
      </c>
      <c r="J185" s="37" t="str">
        <f>_xlfn.XLOOKUP('Accessions with RNA-seq data'!$C185,'Averages by variety'!$A:$A,'Averages by variety'!I:I,"")</f>
        <v/>
      </c>
      <c r="K185" s="37" t="str">
        <f>_xlfn.XLOOKUP('Accessions with RNA-seq data'!$C185,'Averages by variety'!$A:$A,'Averages by variety'!J:J,"")</f>
        <v/>
      </c>
      <c r="L185" s="16"/>
      <c r="M185" s="16"/>
      <c r="N185" s="16"/>
      <c r="O185" s="16"/>
      <c r="P185" s="16"/>
    </row>
    <row r="186" spans="1:16">
      <c r="A186" s="15" t="s">
        <v>633</v>
      </c>
      <c r="B186" s="15" t="s">
        <v>634</v>
      </c>
      <c r="C186" s="15" t="s">
        <v>635</v>
      </c>
      <c r="D186" s="15" t="s">
        <v>636</v>
      </c>
      <c r="E186" s="15" t="s">
        <v>103</v>
      </c>
      <c r="F186" s="37" t="str">
        <f>_xlfn.XLOOKUP('Accessions with RNA-seq data'!$C186,'Averages by variety'!$A:$A,'Averages by variety'!E:E,"")</f>
        <v/>
      </c>
      <c r="G186" s="36" t="str">
        <f>_xlfn.XLOOKUP('Accessions with RNA-seq data'!$C186,'Averages by variety'!$A:$A,'Averages by variety'!F:F,"")</f>
        <v/>
      </c>
      <c r="H186" s="37" t="str">
        <f>_xlfn.XLOOKUP('Accessions with RNA-seq data'!$C186,'Averages by variety'!$A:$A,'Averages by variety'!G:G,"")</f>
        <v/>
      </c>
      <c r="I186" s="16" t="str">
        <f>_xlfn.XLOOKUP('Accessions with RNA-seq data'!$C186,'Averages by variety'!$A:$A,'Averages by variety'!H:H,"")</f>
        <v/>
      </c>
      <c r="J186" s="37" t="str">
        <f>_xlfn.XLOOKUP('Accessions with RNA-seq data'!$C186,'Averages by variety'!$A:$A,'Averages by variety'!I:I,"")</f>
        <v/>
      </c>
      <c r="K186" s="37" t="str">
        <f>_xlfn.XLOOKUP('Accessions with RNA-seq data'!$C186,'Averages by variety'!$A:$A,'Averages by variety'!J:J,"")</f>
        <v/>
      </c>
      <c r="L186" s="16"/>
      <c r="M186" s="16"/>
      <c r="N186" s="16"/>
      <c r="O186" s="16"/>
      <c r="P186" s="16"/>
    </row>
    <row r="187" spans="1:16">
      <c r="A187" s="15" t="s">
        <v>637</v>
      </c>
      <c r="B187" s="15" t="s">
        <v>638</v>
      </c>
      <c r="C187" s="15" t="s">
        <v>639</v>
      </c>
      <c r="D187" s="15" t="s">
        <v>615</v>
      </c>
      <c r="E187" s="15" t="s">
        <v>103</v>
      </c>
      <c r="F187" s="37" t="str">
        <f>_xlfn.XLOOKUP('Accessions with RNA-seq data'!$C187,'Averages by variety'!$A:$A,'Averages by variety'!E:E,"")</f>
        <v/>
      </c>
      <c r="G187" s="36" t="str">
        <f>_xlfn.XLOOKUP('Accessions with RNA-seq data'!$C187,'Averages by variety'!$A:$A,'Averages by variety'!F:F,"")</f>
        <v/>
      </c>
      <c r="H187" s="37" t="str">
        <f>_xlfn.XLOOKUP('Accessions with RNA-seq data'!$C187,'Averages by variety'!$A:$A,'Averages by variety'!G:G,"")</f>
        <v/>
      </c>
      <c r="I187" s="16" t="str">
        <f>_xlfn.XLOOKUP('Accessions with RNA-seq data'!$C187,'Averages by variety'!$A:$A,'Averages by variety'!H:H,"")</f>
        <v/>
      </c>
      <c r="J187" s="37" t="str">
        <f>_xlfn.XLOOKUP('Accessions with RNA-seq data'!$C187,'Averages by variety'!$A:$A,'Averages by variety'!I:I,"")</f>
        <v/>
      </c>
      <c r="K187" s="37" t="str">
        <f>_xlfn.XLOOKUP('Accessions with RNA-seq data'!$C187,'Averages by variety'!$A:$A,'Averages by variety'!J:J,"")</f>
        <v/>
      </c>
      <c r="L187" s="16"/>
      <c r="M187" s="16"/>
      <c r="N187" s="16"/>
      <c r="O187" s="16"/>
      <c r="P187" s="16"/>
    </row>
    <row r="188" spans="1:16">
      <c r="A188" s="15" t="s">
        <v>640</v>
      </c>
      <c r="B188" s="15" t="s">
        <v>641</v>
      </c>
      <c r="C188" s="15" t="s">
        <v>642</v>
      </c>
      <c r="D188" s="15" t="s">
        <v>615</v>
      </c>
      <c r="E188" s="15" t="s">
        <v>103</v>
      </c>
      <c r="F188" s="37" t="str">
        <f>_xlfn.XLOOKUP('Accessions with RNA-seq data'!$C188,'Averages by variety'!$A:$A,'Averages by variety'!E:E,"")</f>
        <v/>
      </c>
      <c r="G188" s="36" t="str">
        <f>_xlfn.XLOOKUP('Accessions with RNA-seq data'!$C188,'Averages by variety'!$A:$A,'Averages by variety'!F:F,"")</f>
        <v/>
      </c>
      <c r="H188" s="37" t="str">
        <f>_xlfn.XLOOKUP('Accessions with RNA-seq data'!$C188,'Averages by variety'!$A:$A,'Averages by variety'!G:G,"")</f>
        <v/>
      </c>
      <c r="I188" s="16" t="str">
        <f>_xlfn.XLOOKUP('Accessions with RNA-seq data'!$C188,'Averages by variety'!$A:$A,'Averages by variety'!H:H,"")</f>
        <v/>
      </c>
      <c r="J188" s="37" t="str">
        <f>_xlfn.XLOOKUP('Accessions with RNA-seq data'!$C188,'Averages by variety'!$A:$A,'Averages by variety'!I:I,"")</f>
        <v/>
      </c>
      <c r="K188" s="37" t="str">
        <f>_xlfn.XLOOKUP('Accessions with RNA-seq data'!$C188,'Averages by variety'!$A:$A,'Averages by variety'!J:J,"")</f>
        <v/>
      </c>
      <c r="L188" s="16"/>
      <c r="M188" s="16"/>
      <c r="N188" s="16"/>
      <c r="O188" s="16"/>
      <c r="P188" s="16"/>
    </row>
    <row r="189" spans="1:16">
      <c r="A189" s="15" t="s">
        <v>643</v>
      </c>
      <c r="B189" s="15" t="s">
        <v>644</v>
      </c>
      <c r="C189" s="15" t="s">
        <v>645</v>
      </c>
      <c r="D189" s="15" t="s">
        <v>646</v>
      </c>
      <c r="E189" s="15" t="s">
        <v>103</v>
      </c>
      <c r="F189" s="37" t="str">
        <f>_xlfn.XLOOKUP('Accessions with RNA-seq data'!$C189,'Averages by variety'!$A:$A,'Averages by variety'!E:E,"")</f>
        <v/>
      </c>
      <c r="G189" s="36" t="str">
        <f>_xlfn.XLOOKUP('Accessions with RNA-seq data'!$C189,'Averages by variety'!$A:$A,'Averages by variety'!F:F,"")</f>
        <v/>
      </c>
      <c r="H189" s="37" t="str">
        <f>_xlfn.XLOOKUP('Accessions with RNA-seq data'!$C189,'Averages by variety'!$A:$A,'Averages by variety'!G:G,"")</f>
        <v/>
      </c>
      <c r="I189" s="16" t="str">
        <f>_xlfn.XLOOKUP('Accessions with RNA-seq data'!$C189,'Averages by variety'!$A:$A,'Averages by variety'!H:H,"")</f>
        <v/>
      </c>
      <c r="J189" s="37" t="str">
        <f>_xlfn.XLOOKUP('Accessions with RNA-seq data'!$C189,'Averages by variety'!$A:$A,'Averages by variety'!I:I,"")</f>
        <v/>
      </c>
      <c r="K189" s="37" t="str">
        <f>_xlfn.XLOOKUP('Accessions with RNA-seq data'!$C189,'Averages by variety'!$A:$A,'Averages by variety'!J:J,"")</f>
        <v/>
      </c>
      <c r="L189" s="16"/>
      <c r="M189" s="16"/>
      <c r="N189" s="16"/>
      <c r="O189" s="16"/>
      <c r="P189" s="16"/>
    </row>
    <row r="190" spans="1:16">
      <c r="A190" s="15" t="s">
        <v>647</v>
      </c>
      <c r="B190" s="15" t="s">
        <v>648</v>
      </c>
      <c r="C190" s="15" t="s">
        <v>649</v>
      </c>
      <c r="D190" s="15" t="s">
        <v>615</v>
      </c>
      <c r="E190" s="15" t="s">
        <v>103</v>
      </c>
      <c r="F190" s="37" t="str">
        <f>_xlfn.XLOOKUP('Accessions with RNA-seq data'!$C190,'Averages by variety'!$A:$A,'Averages by variety'!E:E,"")</f>
        <v/>
      </c>
      <c r="G190" s="36" t="str">
        <f>_xlfn.XLOOKUP('Accessions with RNA-seq data'!$C190,'Averages by variety'!$A:$A,'Averages by variety'!F:F,"")</f>
        <v/>
      </c>
      <c r="H190" s="37" t="str">
        <f>_xlfn.XLOOKUP('Accessions with RNA-seq data'!$C190,'Averages by variety'!$A:$A,'Averages by variety'!G:G,"")</f>
        <v/>
      </c>
      <c r="I190" s="16" t="str">
        <f>_xlfn.XLOOKUP('Accessions with RNA-seq data'!$C190,'Averages by variety'!$A:$A,'Averages by variety'!H:H,"")</f>
        <v/>
      </c>
      <c r="J190" s="37" t="str">
        <f>_xlfn.XLOOKUP('Accessions with RNA-seq data'!$C190,'Averages by variety'!$A:$A,'Averages by variety'!I:I,"")</f>
        <v/>
      </c>
      <c r="K190" s="37" t="str">
        <f>_xlfn.XLOOKUP('Accessions with RNA-seq data'!$C190,'Averages by variety'!$A:$A,'Averages by variety'!J:J,"")</f>
        <v/>
      </c>
      <c r="L190" s="16"/>
      <c r="M190" s="16"/>
      <c r="N190" s="16"/>
      <c r="O190" s="16"/>
      <c r="P190" s="16"/>
    </row>
    <row r="191" spans="1:16">
      <c r="A191" s="15" t="s">
        <v>650</v>
      </c>
      <c r="B191" s="15" t="s">
        <v>651</v>
      </c>
      <c r="C191" s="15" t="s">
        <v>652</v>
      </c>
      <c r="D191" s="15" t="s">
        <v>611</v>
      </c>
      <c r="E191" s="15" t="s">
        <v>103</v>
      </c>
      <c r="F191" s="37" t="str">
        <f>_xlfn.XLOOKUP('Accessions with RNA-seq data'!$C191,'Averages by variety'!$A:$A,'Averages by variety'!E:E,"")</f>
        <v/>
      </c>
      <c r="G191" s="36" t="str">
        <f>_xlfn.XLOOKUP('Accessions with RNA-seq data'!$C191,'Averages by variety'!$A:$A,'Averages by variety'!F:F,"")</f>
        <v/>
      </c>
      <c r="H191" s="37" t="str">
        <f>_xlfn.XLOOKUP('Accessions with RNA-seq data'!$C191,'Averages by variety'!$A:$A,'Averages by variety'!G:G,"")</f>
        <v/>
      </c>
      <c r="I191" s="16" t="str">
        <f>_xlfn.XLOOKUP('Accessions with RNA-seq data'!$C191,'Averages by variety'!$A:$A,'Averages by variety'!H:H,"")</f>
        <v/>
      </c>
      <c r="J191" s="37" t="str">
        <f>_xlfn.XLOOKUP('Accessions with RNA-seq data'!$C191,'Averages by variety'!$A:$A,'Averages by variety'!I:I,"")</f>
        <v/>
      </c>
      <c r="K191" s="37" t="str">
        <f>_xlfn.XLOOKUP('Accessions with RNA-seq data'!$C191,'Averages by variety'!$A:$A,'Averages by variety'!J:J,"")</f>
        <v/>
      </c>
      <c r="L191" s="16"/>
      <c r="M191" s="16"/>
      <c r="N191" s="16"/>
      <c r="O191" s="16"/>
      <c r="P191" s="16"/>
    </row>
    <row r="192" spans="1:16">
      <c r="A192" s="15" t="s">
        <v>653</v>
      </c>
      <c r="B192" s="15" t="s">
        <v>654</v>
      </c>
      <c r="C192" s="15" t="s">
        <v>655</v>
      </c>
      <c r="D192" s="15" t="s">
        <v>623</v>
      </c>
      <c r="E192" s="15" t="s">
        <v>103</v>
      </c>
      <c r="F192" s="37" t="str">
        <f>_xlfn.XLOOKUP('Accessions with RNA-seq data'!$C192,'Averages by variety'!$A:$A,'Averages by variety'!E:E,"")</f>
        <v/>
      </c>
      <c r="G192" s="36" t="str">
        <f>_xlfn.XLOOKUP('Accessions with RNA-seq data'!$C192,'Averages by variety'!$A:$A,'Averages by variety'!F:F,"")</f>
        <v/>
      </c>
      <c r="H192" s="37" t="str">
        <f>_xlfn.XLOOKUP('Accessions with RNA-seq data'!$C192,'Averages by variety'!$A:$A,'Averages by variety'!G:G,"")</f>
        <v/>
      </c>
      <c r="I192" s="16" t="str">
        <f>_xlfn.XLOOKUP('Accessions with RNA-seq data'!$C192,'Averages by variety'!$A:$A,'Averages by variety'!H:H,"")</f>
        <v/>
      </c>
      <c r="J192" s="37" t="str">
        <f>_xlfn.XLOOKUP('Accessions with RNA-seq data'!$C192,'Averages by variety'!$A:$A,'Averages by variety'!I:I,"")</f>
        <v/>
      </c>
      <c r="K192" s="37" t="str">
        <f>_xlfn.XLOOKUP('Accessions with RNA-seq data'!$C192,'Averages by variety'!$A:$A,'Averages by variety'!J:J,"")</f>
        <v/>
      </c>
      <c r="L192" s="16"/>
      <c r="M192" s="16"/>
      <c r="N192" s="16"/>
      <c r="O192" s="16"/>
      <c r="P192" s="16"/>
    </row>
    <row r="193" spans="1:16">
      <c r="A193" s="15" t="s">
        <v>656</v>
      </c>
      <c r="B193" s="15" t="s">
        <v>657</v>
      </c>
      <c r="C193" s="15" t="s">
        <v>658</v>
      </c>
      <c r="D193" s="15" t="s">
        <v>659</v>
      </c>
      <c r="E193" s="15" t="s">
        <v>103</v>
      </c>
      <c r="F193" s="37" t="str">
        <f>_xlfn.XLOOKUP('Accessions with RNA-seq data'!$C193,'Averages by variety'!$A:$A,'Averages by variety'!E:E,"")</f>
        <v/>
      </c>
      <c r="G193" s="36" t="str">
        <f>_xlfn.XLOOKUP('Accessions with RNA-seq data'!$C193,'Averages by variety'!$A:$A,'Averages by variety'!F:F,"")</f>
        <v/>
      </c>
      <c r="H193" s="37" t="str">
        <f>_xlfn.XLOOKUP('Accessions with RNA-seq data'!$C193,'Averages by variety'!$A:$A,'Averages by variety'!G:G,"")</f>
        <v/>
      </c>
      <c r="I193" s="16" t="str">
        <f>_xlfn.XLOOKUP('Accessions with RNA-seq data'!$C193,'Averages by variety'!$A:$A,'Averages by variety'!H:H,"")</f>
        <v/>
      </c>
      <c r="J193" s="37" t="str">
        <f>_xlfn.XLOOKUP('Accessions with RNA-seq data'!$C193,'Averages by variety'!$A:$A,'Averages by variety'!I:I,"")</f>
        <v/>
      </c>
      <c r="K193" s="37" t="str">
        <f>_xlfn.XLOOKUP('Accessions with RNA-seq data'!$C193,'Averages by variety'!$A:$A,'Averages by variety'!J:J,"")</f>
        <v/>
      </c>
      <c r="L193" s="16"/>
      <c r="M193" s="16"/>
      <c r="N193" s="16"/>
      <c r="O193" s="16"/>
      <c r="P193" s="16"/>
    </row>
    <row r="194" spans="1:16">
      <c r="A194" s="15" t="s">
        <v>660</v>
      </c>
      <c r="B194" s="15" t="s">
        <v>47</v>
      </c>
      <c r="C194" s="15" t="s">
        <v>6</v>
      </c>
      <c r="D194" s="15" t="s">
        <v>661</v>
      </c>
      <c r="E194" s="15" t="s">
        <v>103</v>
      </c>
      <c r="F194" s="37">
        <f>_xlfn.XLOOKUP('Accessions with RNA-seq data'!$C194,'Averages by variety'!$A:$A,'Averages by variety'!E:E,"")</f>
        <v>24.689333333333337</v>
      </c>
      <c r="G194" s="36">
        <f>_xlfn.XLOOKUP('Accessions with RNA-seq data'!$C194,'Averages by variety'!$A:$A,'Averages by variety'!F:F,"")</f>
        <v>6</v>
      </c>
      <c r="H194" s="37">
        <f>_xlfn.XLOOKUP('Accessions with RNA-seq data'!$C194,'Averages by variety'!$A:$A,'Averages by variety'!G:G,"")</f>
        <v>128.33333333333334</v>
      </c>
      <c r="I194" s="16">
        <f>_xlfn.XLOOKUP('Accessions with RNA-seq data'!$C194,'Averages by variety'!$A:$A,'Averages by variety'!H:H,"")</f>
        <v>1.1972807993694072</v>
      </c>
      <c r="J194" s="37">
        <f>_xlfn.XLOOKUP('Accessions with RNA-seq data'!$C194,'Averages by variety'!$A:$A,'Averages by variety'!I:I,"")</f>
        <v>0</v>
      </c>
      <c r="K194" s="37">
        <f>_xlfn.XLOOKUP('Accessions with RNA-seq data'!$C194,'Averages by variety'!$A:$A,'Averages by variety'!J:J,"")</f>
        <v>33.333333333333336</v>
      </c>
      <c r="L194" s="16">
        <v>1.3437655890047557</v>
      </c>
      <c r="M194" s="16">
        <v>7.3950334547490823E-2</v>
      </c>
      <c r="N194" s="16">
        <v>0.17643333333333333</v>
      </c>
      <c r="O194" s="16">
        <v>4.8133644853564646E-2</v>
      </c>
      <c r="P194" s="16">
        <v>280.71445915600685</v>
      </c>
    </row>
    <row r="195" spans="1:16">
      <c r="A195" s="15" t="s">
        <v>662</v>
      </c>
      <c r="B195" s="15" t="s">
        <v>663</v>
      </c>
      <c r="C195" s="15" t="s">
        <v>664</v>
      </c>
      <c r="D195" s="15" t="s">
        <v>665</v>
      </c>
      <c r="E195" s="15" t="s">
        <v>103</v>
      </c>
      <c r="F195" s="37" t="str">
        <f>_xlfn.XLOOKUP('Accessions with RNA-seq data'!$C195,'Averages by variety'!$A:$A,'Averages by variety'!E:E,"")</f>
        <v/>
      </c>
      <c r="G195" s="36" t="str">
        <f>_xlfn.XLOOKUP('Accessions with RNA-seq data'!$C195,'Averages by variety'!$A:$A,'Averages by variety'!F:F,"")</f>
        <v/>
      </c>
      <c r="H195" s="37" t="str">
        <f>_xlfn.XLOOKUP('Accessions with RNA-seq data'!$C195,'Averages by variety'!$A:$A,'Averages by variety'!G:G,"")</f>
        <v/>
      </c>
      <c r="I195" s="16" t="str">
        <f>_xlfn.XLOOKUP('Accessions with RNA-seq data'!$C195,'Averages by variety'!$A:$A,'Averages by variety'!H:H,"")</f>
        <v/>
      </c>
      <c r="J195" s="37" t="str">
        <f>_xlfn.XLOOKUP('Accessions with RNA-seq data'!$C195,'Averages by variety'!$A:$A,'Averages by variety'!I:I,"")</f>
        <v/>
      </c>
      <c r="K195" s="37" t="str">
        <f>_xlfn.XLOOKUP('Accessions with RNA-seq data'!$C195,'Averages by variety'!$A:$A,'Averages by variety'!J:J,"")</f>
        <v/>
      </c>
      <c r="L195" s="16"/>
      <c r="M195" s="16"/>
      <c r="N195" s="16"/>
      <c r="O195" s="16"/>
      <c r="P195" s="16"/>
    </row>
    <row r="196" spans="1:16">
      <c r="A196" s="15" t="s">
        <v>666</v>
      </c>
      <c r="B196" s="15" t="s">
        <v>667</v>
      </c>
      <c r="C196" s="15" t="s">
        <v>668</v>
      </c>
      <c r="D196" s="15" t="s">
        <v>665</v>
      </c>
      <c r="E196" s="15" t="s">
        <v>103</v>
      </c>
      <c r="F196" s="37" t="str">
        <f>_xlfn.XLOOKUP('Accessions with RNA-seq data'!$C196,'Averages by variety'!$A:$A,'Averages by variety'!E:E,"")</f>
        <v/>
      </c>
      <c r="G196" s="36" t="str">
        <f>_xlfn.XLOOKUP('Accessions with RNA-seq data'!$C196,'Averages by variety'!$A:$A,'Averages by variety'!F:F,"")</f>
        <v/>
      </c>
      <c r="H196" s="37" t="str">
        <f>_xlfn.XLOOKUP('Accessions with RNA-seq data'!$C196,'Averages by variety'!$A:$A,'Averages by variety'!G:G,"")</f>
        <v/>
      </c>
      <c r="I196" s="16" t="str">
        <f>_xlfn.XLOOKUP('Accessions with RNA-seq data'!$C196,'Averages by variety'!$A:$A,'Averages by variety'!H:H,"")</f>
        <v/>
      </c>
      <c r="J196" s="37" t="str">
        <f>_xlfn.XLOOKUP('Accessions with RNA-seq data'!$C196,'Averages by variety'!$A:$A,'Averages by variety'!I:I,"")</f>
        <v/>
      </c>
      <c r="K196" s="37" t="str">
        <f>_xlfn.XLOOKUP('Accessions with RNA-seq data'!$C196,'Averages by variety'!$A:$A,'Averages by variety'!J:J,"")</f>
        <v/>
      </c>
      <c r="L196" s="16"/>
      <c r="M196" s="16"/>
      <c r="N196" s="16"/>
      <c r="O196" s="16"/>
      <c r="P196" s="16"/>
    </row>
    <row r="197" spans="1:16">
      <c r="A197" s="15" t="s">
        <v>669</v>
      </c>
      <c r="B197" s="15" t="s">
        <v>670</v>
      </c>
      <c r="C197" s="15" t="s">
        <v>671</v>
      </c>
      <c r="D197" s="15" t="s">
        <v>665</v>
      </c>
      <c r="E197" s="15" t="s">
        <v>103</v>
      </c>
      <c r="F197" s="37" t="str">
        <f>_xlfn.XLOOKUP('Accessions with RNA-seq data'!$C197,'Averages by variety'!$A:$A,'Averages by variety'!E:E,"")</f>
        <v/>
      </c>
      <c r="G197" s="36" t="str">
        <f>_xlfn.XLOOKUP('Accessions with RNA-seq data'!$C197,'Averages by variety'!$A:$A,'Averages by variety'!F:F,"")</f>
        <v/>
      </c>
      <c r="H197" s="37" t="str">
        <f>_xlfn.XLOOKUP('Accessions with RNA-seq data'!$C197,'Averages by variety'!$A:$A,'Averages by variety'!G:G,"")</f>
        <v/>
      </c>
      <c r="I197" s="16" t="str">
        <f>_xlfn.XLOOKUP('Accessions with RNA-seq data'!$C197,'Averages by variety'!$A:$A,'Averages by variety'!H:H,"")</f>
        <v/>
      </c>
      <c r="J197" s="37" t="str">
        <f>_xlfn.XLOOKUP('Accessions with RNA-seq data'!$C197,'Averages by variety'!$A:$A,'Averages by variety'!I:I,"")</f>
        <v/>
      </c>
      <c r="K197" s="37" t="str">
        <f>_xlfn.XLOOKUP('Accessions with RNA-seq data'!$C197,'Averages by variety'!$A:$A,'Averages by variety'!J:J,"")</f>
        <v/>
      </c>
      <c r="L197" s="16"/>
      <c r="M197" s="16"/>
      <c r="N197" s="16"/>
      <c r="O197" s="16"/>
      <c r="P197" s="16"/>
    </row>
    <row r="198" spans="1:16">
      <c r="A198" s="15" t="s">
        <v>672</v>
      </c>
      <c r="B198" s="15" t="s">
        <v>673</v>
      </c>
      <c r="C198" s="15" t="s">
        <v>674</v>
      </c>
      <c r="D198" s="15" t="s">
        <v>665</v>
      </c>
      <c r="E198" s="15" t="s">
        <v>103</v>
      </c>
      <c r="F198" s="37" t="str">
        <f>_xlfn.XLOOKUP('Accessions with RNA-seq data'!$C198,'Averages by variety'!$A:$A,'Averages by variety'!E:E,"")</f>
        <v/>
      </c>
      <c r="G198" s="36" t="str">
        <f>_xlfn.XLOOKUP('Accessions with RNA-seq data'!$C198,'Averages by variety'!$A:$A,'Averages by variety'!F:F,"")</f>
        <v/>
      </c>
      <c r="H198" s="37" t="str">
        <f>_xlfn.XLOOKUP('Accessions with RNA-seq data'!$C198,'Averages by variety'!$A:$A,'Averages by variety'!G:G,"")</f>
        <v/>
      </c>
      <c r="I198" s="16" t="str">
        <f>_xlfn.XLOOKUP('Accessions with RNA-seq data'!$C198,'Averages by variety'!$A:$A,'Averages by variety'!H:H,"")</f>
        <v/>
      </c>
      <c r="J198" s="37" t="str">
        <f>_xlfn.XLOOKUP('Accessions with RNA-seq data'!$C198,'Averages by variety'!$A:$A,'Averages by variety'!I:I,"")</f>
        <v/>
      </c>
      <c r="K198" s="37" t="str">
        <f>_xlfn.XLOOKUP('Accessions with RNA-seq data'!$C198,'Averages by variety'!$A:$A,'Averages by variety'!J:J,"")</f>
        <v/>
      </c>
      <c r="L198" s="16"/>
      <c r="M198" s="16"/>
      <c r="N198" s="16"/>
      <c r="O198" s="16"/>
      <c r="P198" s="16"/>
    </row>
    <row r="199" spans="1:16">
      <c r="A199" s="15" t="s">
        <v>675</v>
      </c>
      <c r="B199" s="15" t="s">
        <v>676</v>
      </c>
      <c r="C199" s="15" t="s">
        <v>677</v>
      </c>
      <c r="D199" s="15" t="s">
        <v>665</v>
      </c>
      <c r="E199" s="15" t="s">
        <v>103</v>
      </c>
      <c r="F199" s="37" t="str">
        <f>_xlfn.XLOOKUP('Accessions with RNA-seq data'!$C199,'Averages by variety'!$A:$A,'Averages by variety'!E:E,"")</f>
        <v/>
      </c>
      <c r="G199" s="36" t="str">
        <f>_xlfn.XLOOKUP('Accessions with RNA-seq data'!$C199,'Averages by variety'!$A:$A,'Averages by variety'!F:F,"")</f>
        <v/>
      </c>
      <c r="H199" s="37" t="str">
        <f>_xlfn.XLOOKUP('Accessions with RNA-seq data'!$C199,'Averages by variety'!$A:$A,'Averages by variety'!G:G,"")</f>
        <v/>
      </c>
      <c r="I199" s="16" t="str">
        <f>_xlfn.XLOOKUP('Accessions with RNA-seq data'!$C199,'Averages by variety'!$A:$A,'Averages by variety'!H:H,"")</f>
        <v/>
      </c>
      <c r="J199" s="37" t="str">
        <f>_xlfn.XLOOKUP('Accessions with RNA-seq data'!$C199,'Averages by variety'!$A:$A,'Averages by variety'!I:I,"")</f>
        <v/>
      </c>
      <c r="K199" s="37" t="str">
        <f>_xlfn.XLOOKUP('Accessions with RNA-seq data'!$C199,'Averages by variety'!$A:$A,'Averages by variety'!J:J,"")</f>
        <v/>
      </c>
      <c r="L199" s="16"/>
      <c r="M199" s="16"/>
      <c r="N199" s="16"/>
      <c r="O199" s="16"/>
      <c r="P199" s="16"/>
    </row>
    <row r="200" spans="1:16">
      <c r="A200" s="15" t="s">
        <v>678</v>
      </c>
      <c r="B200" s="15" t="s">
        <v>679</v>
      </c>
      <c r="C200" s="15" t="s">
        <v>680</v>
      </c>
      <c r="D200" s="15" t="s">
        <v>665</v>
      </c>
      <c r="E200" s="15" t="s">
        <v>103</v>
      </c>
      <c r="F200" s="37" t="str">
        <f>_xlfn.XLOOKUP('Accessions with RNA-seq data'!$C200,'Averages by variety'!$A:$A,'Averages by variety'!E:E,"")</f>
        <v/>
      </c>
      <c r="G200" s="36" t="str">
        <f>_xlfn.XLOOKUP('Accessions with RNA-seq data'!$C200,'Averages by variety'!$A:$A,'Averages by variety'!F:F,"")</f>
        <v/>
      </c>
      <c r="H200" s="37" t="str">
        <f>_xlfn.XLOOKUP('Accessions with RNA-seq data'!$C200,'Averages by variety'!$A:$A,'Averages by variety'!G:G,"")</f>
        <v/>
      </c>
      <c r="I200" s="16" t="str">
        <f>_xlfn.XLOOKUP('Accessions with RNA-seq data'!$C200,'Averages by variety'!$A:$A,'Averages by variety'!H:H,"")</f>
        <v/>
      </c>
      <c r="J200" s="37" t="str">
        <f>_xlfn.XLOOKUP('Accessions with RNA-seq data'!$C200,'Averages by variety'!$A:$A,'Averages by variety'!I:I,"")</f>
        <v/>
      </c>
      <c r="K200" s="37" t="str">
        <f>_xlfn.XLOOKUP('Accessions with RNA-seq data'!$C200,'Averages by variety'!$A:$A,'Averages by variety'!J:J,"")</f>
        <v/>
      </c>
      <c r="L200" s="16"/>
      <c r="M200" s="16"/>
      <c r="N200" s="16"/>
      <c r="O200" s="16"/>
      <c r="P200" s="16"/>
    </row>
    <row r="201" spans="1:16">
      <c r="A201" s="15" t="s">
        <v>681</v>
      </c>
      <c r="B201" s="15" t="s">
        <v>682</v>
      </c>
      <c r="C201" s="15" t="s">
        <v>683</v>
      </c>
      <c r="D201" s="15" t="s">
        <v>665</v>
      </c>
      <c r="E201" s="15" t="s">
        <v>103</v>
      </c>
      <c r="F201" s="37" t="str">
        <f>_xlfn.XLOOKUP('Accessions with RNA-seq data'!$C201,'Averages by variety'!$A:$A,'Averages by variety'!E:E,"")</f>
        <v/>
      </c>
      <c r="G201" s="36" t="str">
        <f>_xlfn.XLOOKUP('Accessions with RNA-seq data'!$C201,'Averages by variety'!$A:$A,'Averages by variety'!F:F,"")</f>
        <v/>
      </c>
      <c r="H201" s="37" t="str">
        <f>_xlfn.XLOOKUP('Accessions with RNA-seq data'!$C201,'Averages by variety'!$A:$A,'Averages by variety'!G:G,"")</f>
        <v/>
      </c>
      <c r="I201" s="16" t="str">
        <f>_xlfn.XLOOKUP('Accessions with RNA-seq data'!$C201,'Averages by variety'!$A:$A,'Averages by variety'!H:H,"")</f>
        <v/>
      </c>
      <c r="J201" s="37" t="str">
        <f>_xlfn.XLOOKUP('Accessions with RNA-seq data'!$C201,'Averages by variety'!$A:$A,'Averages by variety'!I:I,"")</f>
        <v/>
      </c>
      <c r="K201" s="37" t="str">
        <f>_xlfn.XLOOKUP('Accessions with RNA-seq data'!$C201,'Averages by variety'!$A:$A,'Averages by variety'!J:J,"")</f>
        <v/>
      </c>
      <c r="L201" s="16"/>
      <c r="M201" s="16"/>
      <c r="N201" s="16"/>
      <c r="O201" s="16"/>
      <c r="P201" s="16"/>
    </row>
    <row r="202" spans="1:16">
      <c r="A202" s="15" t="s">
        <v>684</v>
      </c>
      <c r="B202" s="15" t="s">
        <v>685</v>
      </c>
      <c r="C202" s="15" t="s">
        <v>686</v>
      </c>
      <c r="D202" s="15" t="s">
        <v>687</v>
      </c>
      <c r="E202" s="15" t="s">
        <v>103</v>
      </c>
      <c r="F202" s="37" t="str">
        <f>_xlfn.XLOOKUP('Accessions with RNA-seq data'!$C202,'Averages by variety'!$A:$A,'Averages by variety'!E:E,"")</f>
        <v/>
      </c>
      <c r="G202" s="36" t="str">
        <f>_xlfn.XLOOKUP('Accessions with RNA-seq data'!$C202,'Averages by variety'!$A:$A,'Averages by variety'!F:F,"")</f>
        <v/>
      </c>
      <c r="H202" s="37" t="str">
        <f>_xlfn.XLOOKUP('Accessions with RNA-seq data'!$C202,'Averages by variety'!$A:$A,'Averages by variety'!G:G,"")</f>
        <v/>
      </c>
      <c r="I202" s="16" t="str">
        <f>_xlfn.XLOOKUP('Accessions with RNA-seq data'!$C202,'Averages by variety'!$A:$A,'Averages by variety'!H:H,"")</f>
        <v/>
      </c>
      <c r="J202" s="37" t="str">
        <f>_xlfn.XLOOKUP('Accessions with RNA-seq data'!$C202,'Averages by variety'!$A:$A,'Averages by variety'!I:I,"")</f>
        <v/>
      </c>
      <c r="K202" s="37" t="str">
        <f>_xlfn.XLOOKUP('Accessions with RNA-seq data'!$C202,'Averages by variety'!$A:$A,'Averages by variety'!J:J,"")</f>
        <v/>
      </c>
      <c r="L202" s="16"/>
      <c r="M202" s="16"/>
      <c r="N202" s="16"/>
      <c r="O202" s="16"/>
      <c r="P202" s="16"/>
    </row>
    <row r="203" spans="1:16">
      <c r="A203" s="15" t="s">
        <v>688</v>
      </c>
      <c r="B203" s="15" t="s">
        <v>48</v>
      </c>
      <c r="C203" s="15" t="s">
        <v>26</v>
      </c>
      <c r="D203" s="15" t="s">
        <v>689</v>
      </c>
      <c r="E203" s="15" t="s">
        <v>103</v>
      </c>
      <c r="F203" s="37">
        <f>_xlfn.XLOOKUP('Accessions with RNA-seq data'!$C203,'Averages by variety'!$A:$A,'Averages by variety'!E:E,"")</f>
        <v>37.578400000000002</v>
      </c>
      <c r="G203" s="36">
        <f>_xlfn.XLOOKUP('Accessions with RNA-seq data'!$C203,'Averages by variety'!$A:$A,'Averages by variety'!F:F,"")</f>
        <v>8</v>
      </c>
      <c r="H203" s="37">
        <f>_xlfn.XLOOKUP('Accessions with RNA-seq data'!$C203,'Averages by variety'!$A:$A,'Averages by variety'!G:G,"")</f>
        <v>145</v>
      </c>
      <c r="I203" s="16">
        <f>_xlfn.XLOOKUP('Accessions with RNA-seq data'!$C203,'Averages by variety'!$A:$A,'Averages by variety'!H:H,"")</f>
        <v>2.745604082527159</v>
      </c>
      <c r="J203" s="37">
        <f>_xlfn.XLOOKUP('Accessions with RNA-seq data'!$C203,'Averages by variety'!$A:$A,'Averages by variety'!I:I,"")</f>
        <v>0</v>
      </c>
      <c r="K203" s="37">
        <f>_xlfn.XLOOKUP('Accessions with RNA-seq data'!$C203,'Averages by variety'!$A:$A,'Averages by variety'!J:J,"")</f>
        <v>10</v>
      </c>
      <c r="L203" s="16">
        <v>1.0869698731136705</v>
      </c>
      <c r="M203" s="16">
        <v>6.4623969984499971E-2</v>
      </c>
      <c r="N203" s="16">
        <v>0.18920000000000001</v>
      </c>
      <c r="O203" s="16">
        <v>3.6100233640173354E-2</v>
      </c>
      <c r="P203" s="16">
        <v>301.09773913043597</v>
      </c>
    </row>
    <row r="204" spans="1:16">
      <c r="A204" s="15" t="s">
        <v>690</v>
      </c>
      <c r="B204" s="15" t="s">
        <v>49</v>
      </c>
      <c r="C204" s="15" t="s">
        <v>17</v>
      </c>
      <c r="D204" s="15" t="s">
        <v>689</v>
      </c>
      <c r="E204" s="15" t="s">
        <v>103</v>
      </c>
      <c r="F204" s="37">
        <f>_xlfn.XLOOKUP('Accessions with RNA-seq data'!$C204,'Averages by variety'!$A:$A,'Averages by variety'!E:E,"")</f>
        <v>31.133866666666666</v>
      </c>
      <c r="G204" s="36">
        <f>_xlfn.XLOOKUP('Accessions with RNA-seq data'!$C204,'Averages by variety'!$A:$A,'Averages by variety'!F:F,"")</f>
        <v>7.333333333333333</v>
      </c>
      <c r="H204" s="37">
        <f>_xlfn.XLOOKUP('Accessions with RNA-seq data'!$C204,'Averages by variety'!$A:$A,'Averages by variety'!G:G,"")</f>
        <v>151.66666666666666</v>
      </c>
      <c r="I204" s="16">
        <f>_xlfn.XLOOKUP('Accessions with RNA-seq data'!$C204,'Averages by variety'!$A:$A,'Averages by variety'!H:H,"")</f>
        <v>2.7309095028012051</v>
      </c>
      <c r="J204" s="37">
        <f>_xlfn.XLOOKUP('Accessions with RNA-seq data'!$C204,'Averages by variety'!$A:$A,'Averages by variety'!I:I,"")</f>
        <v>0</v>
      </c>
      <c r="K204" s="37">
        <f>_xlfn.XLOOKUP('Accessions with RNA-seq data'!$C204,'Averages by variety'!$A:$A,'Averages by variety'!J:J,"")</f>
        <v>40</v>
      </c>
      <c r="L204" s="16">
        <v>1.1890131478840484</v>
      </c>
      <c r="M204" s="16">
        <v>6.2820684835404525E-2</v>
      </c>
      <c r="N204" s="16">
        <v>0.16769999999999999</v>
      </c>
      <c r="O204" s="16">
        <v>4.1855343350925715E-2</v>
      </c>
      <c r="P204" s="16">
        <v>277.45402916179404</v>
      </c>
    </row>
    <row r="205" spans="1:16">
      <c r="A205" s="15" t="s">
        <v>691</v>
      </c>
      <c r="B205" s="15" t="s">
        <v>692</v>
      </c>
      <c r="C205" s="15" t="s">
        <v>693</v>
      </c>
      <c r="D205" s="15" t="s">
        <v>689</v>
      </c>
      <c r="E205" s="15" t="s">
        <v>103</v>
      </c>
      <c r="F205" s="37" t="str">
        <f>_xlfn.XLOOKUP('Accessions with RNA-seq data'!$C205,'Averages by variety'!$A:$A,'Averages by variety'!E:E,"")</f>
        <v/>
      </c>
      <c r="G205" s="36" t="str">
        <f>_xlfn.XLOOKUP('Accessions with RNA-seq data'!$C205,'Averages by variety'!$A:$A,'Averages by variety'!F:F,"")</f>
        <v/>
      </c>
      <c r="H205" s="37" t="str">
        <f>_xlfn.XLOOKUP('Accessions with RNA-seq data'!$C205,'Averages by variety'!$A:$A,'Averages by variety'!G:G,"")</f>
        <v/>
      </c>
      <c r="I205" s="16" t="str">
        <f>_xlfn.XLOOKUP('Accessions with RNA-seq data'!$C205,'Averages by variety'!$A:$A,'Averages by variety'!H:H,"")</f>
        <v/>
      </c>
      <c r="J205" s="37" t="str">
        <f>_xlfn.XLOOKUP('Accessions with RNA-seq data'!$C205,'Averages by variety'!$A:$A,'Averages by variety'!I:I,"")</f>
        <v/>
      </c>
      <c r="K205" s="37" t="str">
        <f>_xlfn.XLOOKUP('Accessions with RNA-seq data'!$C205,'Averages by variety'!$A:$A,'Averages by variety'!J:J,"")</f>
        <v/>
      </c>
      <c r="L205" s="16"/>
      <c r="M205" s="16"/>
      <c r="N205" s="16"/>
      <c r="O205" s="16"/>
      <c r="P205" s="16"/>
    </row>
    <row r="206" spans="1:16">
      <c r="A206" s="15" t="s">
        <v>694</v>
      </c>
      <c r="B206" s="15" t="s">
        <v>695</v>
      </c>
      <c r="C206" s="15" t="s">
        <v>696</v>
      </c>
      <c r="D206" s="15" t="s">
        <v>697</v>
      </c>
      <c r="E206" s="15" t="s">
        <v>103</v>
      </c>
      <c r="F206" s="37" t="str">
        <f>_xlfn.XLOOKUP('Accessions with RNA-seq data'!$C206,'Averages by variety'!$A:$A,'Averages by variety'!E:E,"")</f>
        <v/>
      </c>
      <c r="G206" s="36" t="str">
        <f>_xlfn.XLOOKUP('Accessions with RNA-seq data'!$C206,'Averages by variety'!$A:$A,'Averages by variety'!F:F,"")</f>
        <v/>
      </c>
      <c r="H206" s="37" t="str">
        <f>_xlfn.XLOOKUP('Accessions with RNA-seq data'!$C206,'Averages by variety'!$A:$A,'Averages by variety'!G:G,"")</f>
        <v/>
      </c>
      <c r="I206" s="16" t="str">
        <f>_xlfn.XLOOKUP('Accessions with RNA-seq data'!$C206,'Averages by variety'!$A:$A,'Averages by variety'!H:H,"")</f>
        <v/>
      </c>
      <c r="J206" s="37" t="str">
        <f>_xlfn.XLOOKUP('Accessions with RNA-seq data'!$C206,'Averages by variety'!$A:$A,'Averages by variety'!I:I,"")</f>
        <v/>
      </c>
      <c r="K206" s="37" t="str">
        <f>_xlfn.XLOOKUP('Accessions with RNA-seq data'!$C206,'Averages by variety'!$A:$A,'Averages by variety'!J:J,"")</f>
        <v/>
      </c>
      <c r="L206" s="16"/>
      <c r="M206" s="16"/>
      <c r="N206" s="16"/>
      <c r="O206" s="16"/>
      <c r="P206" s="16"/>
    </row>
    <row r="207" spans="1:16">
      <c r="A207" s="15" t="s">
        <v>698</v>
      </c>
      <c r="B207" s="15" t="s">
        <v>699</v>
      </c>
      <c r="C207" s="15" t="s">
        <v>700</v>
      </c>
      <c r="D207" s="15" t="s">
        <v>689</v>
      </c>
      <c r="E207" s="15" t="s">
        <v>103</v>
      </c>
      <c r="F207" s="37" t="str">
        <f>_xlfn.XLOOKUP('Accessions with RNA-seq data'!$C207,'Averages by variety'!$A:$A,'Averages by variety'!E:E,"")</f>
        <v/>
      </c>
      <c r="G207" s="36" t="str">
        <f>_xlfn.XLOOKUP('Accessions with RNA-seq data'!$C207,'Averages by variety'!$A:$A,'Averages by variety'!F:F,"")</f>
        <v/>
      </c>
      <c r="H207" s="37" t="str">
        <f>_xlfn.XLOOKUP('Accessions with RNA-seq data'!$C207,'Averages by variety'!$A:$A,'Averages by variety'!G:G,"")</f>
        <v/>
      </c>
      <c r="I207" s="16" t="str">
        <f>_xlfn.XLOOKUP('Accessions with RNA-seq data'!$C207,'Averages by variety'!$A:$A,'Averages by variety'!H:H,"")</f>
        <v/>
      </c>
      <c r="J207" s="37" t="str">
        <f>_xlfn.XLOOKUP('Accessions with RNA-seq data'!$C207,'Averages by variety'!$A:$A,'Averages by variety'!I:I,"")</f>
        <v/>
      </c>
      <c r="K207" s="37" t="str">
        <f>_xlfn.XLOOKUP('Accessions with RNA-seq data'!$C207,'Averages by variety'!$A:$A,'Averages by variety'!J:J,"")</f>
        <v/>
      </c>
      <c r="L207" s="16"/>
      <c r="M207" s="16"/>
      <c r="N207" s="16"/>
      <c r="O207" s="16"/>
      <c r="P207" s="16"/>
    </row>
    <row r="208" spans="1:16">
      <c r="A208" s="15" t="s">
        <v>701</v>
      </c>
      <c r="B208" s="15" t="s">
        <v>702</v>
      </c>
      <c r="C208" s="15" t="s">
        <v>703</v>
      </c>
      <c r="D208" s="15" t="s">
        <v>689</v>
      </c>
      <c r="E208" s="15" t="s">
        <v>103</v>
      </c>
      <c r="F208" s="37" t="str">
        <f>_xlfn.XLOOKUP('Accessions with RNA-seq data'!$C208,'Averages by variety'!$A:$A,'Averages by variety'!E:E,"")</f>
        <v/>
      </c>
      <c r="G208" s="36" t="str">
        <f>_xlfn.XLOOKUP('Accessions with RNA-seq data'!$C208,'Averages by variety'!$A:$A,'Averages by variety'!F:F,"")</f>
        <v/>
      </c>
      <c r="H208" s="37" t="str">
        <f>_xlfn.XLOOKUP('Accessions with RNA-seq data'!$C208,'Averages by variety'!$A:$A,'Averages by variety'!G:G,"")</f>
        <v/>
      </c>
      <c r="I208" s="16" t="str">
        <f>_xlfn.XLOOKUP('Accessions with RNA-seq data'!$C208,'Averages by variety'!$A:$A,'Averages by variety'!H:H,"")</f>
        <v/>
      </c>
      <c r="J208" s="37" t="str">
        <f>_xlfn.XLOOKUP('Accessions with RNA-seq data'!$C208,'Averages by variety'!$A:$A,'Averages by variety'!I:I,"")</f>
        <v/>
      </c>
      <c r="K208" s="37" t="str">
        <f>_xlfn.XLOOKUP('Accessions with RNA-seq data'!$C208,'Averages by variety'!$A:$A,'Averages by variety'!J:J,"")</f>
        <v/>
      </c>
      <c r="L208" s="16"/>
      <c r="M208" s="16"/>
      <c r="N208" s="16"/>
      <c r="O208" s="16"/>
      <c r="P208" s="16"/>
    </row>
    <row r="209" spans="1:16">
      <c r="A209" s="15" t="s">
        <v>704</v>
      </c>
      <c r="B209" s="15" t="s">
        <v>50</v>
      </c>
      <c r="C209" s="15" t="s">
        <v>10</v>
      </c>
      <c r="D209" s="15" t="s">
        <v>689</v>
      </c>
      <c r="E209" s="15" t="s">
        <v>103</v>
      </c>
      <c r="F209" s="37">
        <f>_xlfn.XLOOKUP('Accessions with RNA-seq data'!$C209,'Averages by variety'!$A:$A,'Averages by variety'!E:E,"")</f>
        <v>40.800666666666665</v>
      </c>
      <c r="G209" s="36">
        <f>_xlfn.XLOOKUP('Accessions with RNA-seq data'!$C209,'Averages by variety'!$A:$A,'Averages by variety'!F:F,"")</f>
        <v>8</v>
      </c>
      <c r="H209" s="37">
        <f>_xlfn.XLOOKUP('Accessions with RNA-seq data'!$C209,'Averages by variety'!$A:$A,'Averages by variety'!G:G,"")</f>
        <v>143.33333333333334</v>
      </c>
      <c r="I209" s="16">
        <f>_xlfn.XLOOKUP('Accessions with RNA-seq data'!$C209,'Averages by variety'!$A:$A,'Averages by variety'!H:H,"")</f>
        <v>2.3179816370733821</v>
      </c>
      <c r="J209" s="37">
        <f>_xlfn.XLOOKUP('Accessions with RNA-seq data'!$C209,'Averages by variety'!$A:$A,'Averages by variety'!I:I,"")</f>
        <v>0</v>
      </c>
      <c r="K209" s="37">
        <f>_xlfn.XLOOKUP('Accessions with RNA-seq data'!$C209,'Averages by variety'!$A:$A,'Averages by variety'!J:J,"")</f>
        <v>0</v>
      </c>
      <c r="L209" s="16"/>
      <c r="M209" s="16"/>
      <c r="N209" s="16"/>
      <c r="O209" s="16"/>
      <c r="P209" s="16"/>
    </row>
    <row r="210" spans="1:16">
      <c r="A210" s="15" t="s">
        <v>705</v>
      </c>
      <c r="B210" s="15" t="s">
        <v>706</v>
      </c>
      <c r="C210" s="15" t="s">
        <v>707</v>
      </c>
      <c r="D210" s="15" t="s">
        <v>689</v>
      </c>
      <c r="E210" s="15" t="s">
        <v>103</v>
      </c>
      <c r="F210" s="37" t="str">
        <f>_xlfn.XLOOKUP('Accessions with RNA-seq data'!$C210,'Averages by variety'!$A:$A,'Averages by variety'!E:E,"")</f>
        <v/>
      </c>
      <c r="G210" s="36" t="str">
        <f>_xlfn.XLOOKUP('Accessions with RNA-seq data'!$C210,'Averages by variety'!$A:$A,'Averages by variety'!F:F,"")</f>
        <v/>
      </c>
      <c r="H210" s="37" t="str">
        <f>_xlfn.XLOOKUP('Accessions with RNA-seq data'!$C210,'Averages by variety'!$A:$A,'Averages by variety'!G:G,"")</f>
        <v/>
      </c>
      <c r="I210" s="16" t="str">
        <f>_xlfn.XLOOKUP('Accessions with RNA-seq data'!$C210,'Averages by variety'!$A:$A,'Averages by variety'!H:H,"")</f>
        <v/>
      </c>
      <c r="J210" s="37" t="str">
        <f>_xlfn.XLOOKUP('Accessions with RNA-seq data'!$C210,'Averages by variety'!$A:$A,'Averages by variety'!I:I,"")</f>
        <v/>
      </c>
      <c r="K210" s="37" t="str">
        <f>_xlfn.XLOOKUP('Accessions with RNA-seq data'!$C210,'Averages by variety'!$A:$A,'Averages by variety'!J:J,"")</f>
        <v/>
      </c>
      <c r="L210" s="16"/>
      <c r="M210" s="16"/>
      <c r="N210" s="16"/>
      <c r="O210" s="16"/>
      <c r="P210" s="16"/>
    </row>
    <row r="211" spans="1:16">
      <c r="A211" s="15" t="s">
        <v>708</v>
      </c>
      <c r="B211" s="15" t="s">
        <v>51</v>
      </c>
      <c r="C211" s="15" t="s">
        <v>709</v>
      </c>
      <c r="D211" s="15" t="s">
        <v>689</v>
      </c>
      <c r="E211" s="15" t="s">
        <v>103</v>
      </c>
      <c r="F211" s="37">
        <f>_xlfn.XLOOKUP('Accessions with RNA-seq data'!$C211,'Averages by variety'!$A:$A,'Averages by variety'!E:E,"")</f>
        <v>11.800266666666667</v>
      </c>
      <c r="G211" s="36">
        <f>_xlfn.XLOOKUP('Accessions with RNA-seq data'!$C211,'Averages by variety'!$A:$A,'Averages by variety'!F:F,"")</f>
        <v>3</v>
      </c>
      <c r="H211" s="37">
        <f>_xlfn.XLOOKUP('Accessions with RNA-seq data'!$C211,'Averages by variety'!$A:$A,'Averages by variety'!G:G,"")</f>
        <v>145</v>
      </c>
      <c r="I211" s="16">
        <f>_xlfn.XLOOKUP('Accessions with RNA-seq data'!$C211,'Averages by variety'!$A:$A,'Averages by variety'!H:H,"")</f>
        <v>2.2126743011277252</v>
      </c>
      <c r="J211" s="37">
        <f>_xlfn.XLOOKUP('Accessions with RNA-seq data'!$C211,'Averages by variety'!$A:$A,'Averages by variety'!I:I,"")</f>
        <v>0</v>
      </c>
      <c r="K211" s="37">
        <f>_xlfn.XLOOKUP('Accessions with RNA-seq data'!$C211,'Averages by variety'!$A:$A,'Averages by variety'!J:J,"")</f>
        <v>50</v>
      </c>
      <c r="L211" s="16">
        <v>1.2298178697976869</v>
      </c>
      <c r="M211" s="16">
        <v>7.289563221422668E-2</v>
      </c>
      <c r="N211" s="16">
        <v>0.18886666666666665</v>
      </c>
      <c r="O211" s="16">
        <v>5.6504713523749868E-2</v>
      </c>
      <c r="P211" s="16">
        <v>217.27030480480457</v>
      </c>
    </row>
    <row r="212" spans="1:16">
      <c r="A212" s="15" t="s">
        <v>710</v>
      </c>
      <c r="B212" s="15" t="s">
        <v>711</v>
      </c>
      <c r="C212" s="15" t="s">
        <v>712</v>
      </c>
      <c r="D212" s="15" t="s">
        <v>689</v>
      </c>
      <c r="E212" s="15" t="s">
        <v>103</v>
      </c>
      <c r="F212" s="37" t="str">
        <f>_xlfn.XLOOKUP('Accessions with RNA-seq data'!$C212,'Averages by variety'!$A:$A,'Averages by variety'!E:E,"")</f>
        <v/>
      </c>
      <c r="G212" s="36" t="str">
        <f>_xlfn.XLOOKUP('Accessions with RNA-seq data'!$C212,'Averages by variety'!$A:$A,'Averages by variety'!F:F,"")</f>
        <v/>
      </c>
      <c r="H212" s="37" t="str">
        <f>_xlfn.XLOOKUP('Accessions with RNA-seq data'!$C212,'Averages by variety'!$A:$A,'Averages by variety'!G:G,"")</f>
        <v/>
      </c>
      <c r="I212" s="16" t="str">
        <f>_xlfn.XLOOKUP('Accessions with RNA-seq data'!$C212,'Averages by variety'!$A:$A,'Averages by variety'!H:H,"")</f>
        <v/>
      </c>
      <c r="J212" s="37" t="str">
        <f>_xlfn.XLOOKUP('Accessions with RNA-seq data'!$C212,'Averages by variety'!$A:$A,'Averages by variety'!I:I,"")</f>
        <v/>
      </c>
      <c r="K212" s="37" t="str">
        <f>_xlfn.XLOOKUP('Accessions with RNA-seq data'!$C212,'Averages by variety'!$A:$A,'Averages by variety'!J:J,"")</f>
        <v/>
      </c>
      <c r="L212" s="16"/>
      <c r="M212" s="16"/>
      <c r="N212" s="16"/>
      <c r="O212" s="16"/>
      <c r="P212" s="16"/>
    </row>
    <row r="213" spans="1:16">
      <c r="A213" s="15" t="s">
        <v>713</v>
      </c>
      <c r="B213" s="15" t="s">
        <v>714</v>
      </c>
      <c r="C213" s="15" t="s">
        <v>715</v>
      </c>
      <c r="D213" s="15" t="s">
        <v>689</v>
      </c>
      <c r="E213" s="15" t="s">
        <v>103</v>
      </c>
      <c r="F213" s="37" t="str">
        <f>_xlfn.XLOOKUP('Accessions with RNA-seq data'!$C213,'Averages by variety'!$A:$A,'Averages by variety'!E:E,"")</f>
        <v/>
      </c>
      <c r="G213" s="36" t="str">
        <f>_xlfn.XLOOKUP('Accessions with RNA-seq data'!$C213,'Averages by variety'!$A:$A,'Averages by variety'!F:F,"")</f>
        <v/>
      </c>
      <c r="H213" s="37" t="str">
        <f>_xlfn.XLOOKUP('Accessions with RNA-seq data'!$C213,'Averages by variety'!$A:$A,'Averages by variety'!G:G,"")</f>
        <v/>
      </c>
      <c r="I213" s="16" t="str">
        <f>_xlfn.XLOOKUP('Accessions with RNA-seq data'!$C213,'Averages by variety'!$A:$A,'Averages by variety'!H:H,"")</f>
        <v/>
      </c>
      <c r="J213" s="37" t="str">
        <f>_xlfn.XLOOKUP('Accessions with RNA-seq data'!$C213,'Averages by variety'!$A:$A,'Averages by variety'!I:I,"")</f>
        <v/>
      </c>
      <c r="K213" s="37" t="str">
        <f>_xlfn.XLOOKUP('Accessions with RNA-seq data'!$C213,'Averages by variety'!$A:$A,'Averages by variety'!J:J,"")</f>
        <v/>
      </c>
      <c r="L213" s="16"/>
      <c r="M213" s="16"/>
      <c r="N213" s="16"/>
      <c r="O213" s="16"/>
      <c r="P213" s="16"/>
    </row>
    <row r="214" spans="1:16">
      <c r="A214" s="15" t="s">
        <v>716</v>
      </c>
      <c r="B214" s="15" t="s">
        <v>52</v>
      </c>
      <c r="C214" s="15" t="s">
        <v>12</v>
      </c>
      <c r="D214" s="15" t="s">
        <v>689</v>
      </c>
      <c r="E214" s="15" t="s">
        <v>103</v>
      </c>
      <c r="F214" s="37">
        <f>_xlfn.XLOOKUP('Accessions with RNA-seq data'!$C214,'Averages by variety'!$A:$A,'Averages by variety'!E:E,"")</f>
        <v>37.578400000000002</v>
      </c>
      <c r="G214" s="36">
        <f>_xlfn.XLOOKUP('Accessions with RNA-seq data'!$C214,'Averages by variety'!$A:$A,'Averages by variety'!F:F,"")</f>
        <v>7.666666666666667</v>
      </c>
      <c r="H214" s="37">
        <f>_xlfn.XLOOKUP('Accessions with RNA-seq data'!$C214,'Averages by variety'!$A:$A,'Averages by variety'!G:G,"")</f>
        <v>148.33333333333334</v>
      </c>
      <c r="I214" s="16">
        <f>_xlfn.XLOOKUP('Accessions with RNA-seq data'!$C214,'Averages by variety'!$A:$A,'Averages by variety'!H:H,"")</f>
        <v>1.8584677565233125</v>
      </c>
      <c r="J214" s="37">
        <f>_xlfn.XLOOKUP('Accessions with RNA-seq data'!$C214,'Averages by variety'!$A:$A,'Averages by variety'!I:I,"")</f>
        <v>0</v>
      </c>
      <c r="K214" s="37">
        <f>_xlfn.XLOOKUP('Accessions with RNA-seq data'!$C214,'Averages by variety'!$A:$A,'Averages by variety'!J:J,"")</f>
        <v>53.333333333333336</v>
      </c>
      <c r="L214" s="16">
        <v>1.4513022206324051</v>
      </c>
      <c r="M214" s="16">
        <v>7.8094955284457881E-2</v>
      </c>
      <c r="N214" s="16">
        <v>0.17110000000000003</v>
      </c>
      <c r="O214" s="16">
        <v>5.2319179188657174E-2</v>
      </c>
      <c r="P214" s="16">
        <v>279.35238725490245</v>
      </c>
    </row>
    <row r="215" spans="1:16">
      <c r="A215" s="15" t="s">
        <v>717</v>
      </c>
      <c r="B215" s="15" t="s">
        <v>718</v>
      </c>
      <c r="C215" s="15" t="s">
        <v>719</v>
      </c>
      <c r="D215" s="15" t="s">
        <v>689</v>
      </c>
      <c r="E215" s="15" t="s">
        <v>103</v>
      </c>
      <c r="F215" s="37" t="str">
        <f>_xlfn.XLOOKUP('Accessions with RNA-seq data'!$C215,'Averages by variety'!$A:$A,'Averages by variety'!E:E,"")</f>
        <v/>
      </c>
      <c r="G215" s="36" t="str">
        <f>_xlfn.XLOOKUP('Accessions with RNA-seq data'!$C215,'Averages by variety'!$A:$A,'Averages by variety'!F:F,"")</f>
        <v/>
      </c>
      <c r="H215" s="37" t="str">
        <f>_xlfn.XLOOKUP('Accessions with RNA-seq data'!$C215,'Averages by variety'!$A:$A,'Averages by variety'!G:G,"")</f>
        <v/>
      </c>
      <c r="I215" s="16" t="str">
        <f>_xlfn.XLOOKUP('Accessions with RNA-seq data'!$C215,'Averages by variety'!$A:$A,'Averages by variety'!H:H,"")</f>
        <v/>
      </c>
      <c r="J215" s="37" t="str">
        <f>_xlfn.XLOOKUP('Accessions with RNA-seq data'!$C215,'Averages by variety'!$A:$A,'Averages by variety'!I:I,"")</f>
        <v/>
      </c>
      <c r="K215" s="37" t="str">
        <f>_xlfn.XLOOKUP('Accessions with RNA-seq data'!$C215,'Averages by variety'!$A:$A,'Averages by variety'!J:J,"")</f>
        <v/>
      </c>
      <c r="L215" s="16"/>
      <c r="M215" s="16"/>
      <c r="N215" s="16"/>
      <c r="O215" s="16"/>
      <c r="P215" s="16"/>
    </row>
    <row r="216" spans="1:16">
      <c r="A216" s="15" t="s">
        <v>720</v>
      </c>
      <c r="B216" s="15" t="s">
        <v>53</v>
      </c>
      <c r="C216" s="15" t="s">
        <v>13</v>
      </c>
      <c r="D216" s="15" t="s">
        <v>689</v>
      </c>
      <c r="E216" s="15" t="s">
        <v>103</v>
      </c>
      <c r="F216" s="37">
        <f>_xlfn.XLOOKUP('Accessions with RNA-seq data'!$C216,'Averages by variety'!$A:$A,'Averages by variety'!E:E,"")</f>
        <v>37.578400000000002</v>
      </c>
      <c r="G216" s="36">
        <f>_xlfn.XLOOKUP('Accessions with RNA-seq data'!$C216,'Averages by variety'!$A:$A,'Averages by variety'!F:F,"")</f>
        <v>6.333333333333333</v>
      </c>
      <c r="H216" s="37">
        <f>_xlfn.XLOOKUP('Accessions with RNA-seq data'!$C216,'Averages by variety'!$A:$A,'Averages by variety'!G:G,"")</f>
        <v>155</v>
      </c>
      <c r="I216" s="16">
        <f>_xlfn.XLOOKUP('Accessions with RNA-seq data'!$C216,'Averages by variety'!$A:$A,'Averages by variety'!H:H,"")</f>
        <v>1.3252428957557167</v>
      </c>
      <c r="J216" s="37">
        <f>_xlfn.XLOOKUP('Accessions with RNA-seq data'!$C216,'Averages by variety'!$A:$A,'Averages by variety'!I:I,"")</f>
        <v>0</v>
      </c>
      <c r="K216" s="37">
        <f>_xlfn.XLOOKUP('Accessions with RNA-seq data'!$C216,'Averages by variety'!$A:$A,'Averages by variety'!J:J,"")</f>
        <v>66.666666666666671</v>
      </c>
      <c r="L216" s="16"/>
      <c r="M216" s="16"/>
      <c r="N216" s="16"/>
      <c r="O216" s="16"/>
      <c r="P216" s="16"/>
    </row>
    <row r="217" spans="1:16">
      <c r="A217" s="15" t="s">
        <v>721</v>
      </c>
      <c r="B217" s="15" t="s">
        <v>722</v>
      </c>
      <c r="C217" s="15" t="s">
        <v>723</v>
      </c>
      <c r="D217" s="15" t="s">
        <v>689</v>
      </c>
      <c r="E217" s="15" t="s">
        <v>103</v>
      </c>
      <c r="F217" s="37" t="str">
        <f>_xlfn.XLOOKUP('Accessions with RNA-seq data'!$C217,'Averages by variety'!$A:$A,'Averages by variety'!E:E,"")</f>
        <v/>
      </c>
      <c r="G217" s="36" t="str">
        <f>_xlfn.XLOOKUP('Accessions with RNA-seq data'!$C217,'Averages by variety'!$A:$A,'Averages by variety'!F:F,"")</f>
        <v/>
      </c>
      <c r="H217" s="37" t="str">
        <f>_xlfn.XLOOKUP('Accessions with RNA-seq data'!$C217,'Averages by variety'!$A:$A,'Averages by variety'!G:G,"")</f>
        <v/>
      </c>
      <c r="I217" s="16" t="str">
        <f>_xlfn.XLOOKUP('Accessions with RNA-seq data'!$C217,'Averages by variety'!$A:$A,'Averages by variety'!H:H,"")</f>
        <v/>
      </c>
      <c r="J217" s="37" t="str">
        <f>_xlfn.XLOOKUP('Accessions with RNA-seq data'!$C217,'Averages by variety'!$A:$A,'Averages by variety'!I:I,"")</f>
        <v/>
      </c>
      <c r="K217" s="37" t="str">
        <f>_xlfn.XLOOKUP('Accessions with RNA-seq data'!$C217,'Averages by variety'!$A:$A,'Averages by variety'!J:J,"")</f>
        <v/>
      </c>
      <c r="L217" s="16"/>
      <c r="M217" s="16"/>
      <c r="N217" s="16"/>
      <c r="O217" s="16"/>
      <c r="P217" s="16"/>
    </row>
    <row r="218" spans="1:16">
      <c r="A218" s="15" t="s">
        <v>724</v>
      </c>
      <c r="B218" s="15" t="s">
        <v>725</v>
      </c>
      <c r="C218" s="15" t="s">
        <v>726</v>
      </c>
      <c r="D218" s="15" t="s">
        <v>689</v>
      </c>
      <c r="E218" s="15" t="s">
        <v>103</v>
      </c>
      <c r="F218" s="37" t="str">
        <f>_xlfn.XLOOKUP('Accessions with RNA-seq data'!$C218,'Averages by variety'!$A:$A,'Averages by variety'!E:E,"")</f>
        <v/>
      </c>
      <c r="G218" s="36" t="str">
        <f>_xlfn.XLOOKUP('Accessions with RNA-seq data'!$C218,'Averages by variety'!$A:$A,'Averages by variety'!F:F,"")</f>
        <v/>
      </c>
      <c r="H218" s="37" t="str">
        <f>_xlfn.XLOOKUP('Accessions with RNA-seq data'!$C218,'Averages by variety'!$A:$A,'Averages by variety'!G:G,"")</f>
        <v/>
      </c>
      <c r="I218" s="16" t="str">
        <f>_xlfn.XLOOKUP('Accessions with RNA-seq data'!$C218,'Averages by variety'!$A:$A,'Averages by variety'!H:H,"")</f>
        <v/>
      </c>
      <c r="J218" s="37" t="str">
        <f>_xlfn.XLOOKUP('Accessions with RNA-seq data'!$C218,'Averages by variety'!$A:$A,'Averages by variety'!I:I,"")</f>
        <v/>
      </c>
      <c r="K218" s="37" t="str">
        <f>_xlfn.XLOOKUP('Accessions with RNA-seq data'!$C218,'Averages by variety'!$A:$A,'Averages by variety'!J:J,"")</f>
        <v/>
      </c>
      <c r="L218" s="16"/>
      <c r="M218" s="16"/>
      <c r="N218" s="16"/>
      <c r="O218" s="16"/>
      <c r="P218" s="16"/>
    </row>
    <row r="219" spans="1:16">
      <c r="A219" s="15" t="s">
        <v>727</v>
      </c>
      <c r="B219" s="15" t="s">
        <v>728</v>
      </c>
      <c r="C219" s="15" t="s">
        <v>729</v>
      </c>
      <c r="D219" s="15" t="s">
        <v>689</v>
      </c>
      <c r="E219" s="15" t="s">
        <v>103</v>
      </c>
      <c r="F219" s="37" t="str">
        <f>_xlfn.XLOOKUP('Accessions with RNA-seq data'!$C219,'Averages by variety'!$A:$A,'Averages by variety'!E:E,"")</f>
        <v/>
      </c>
      <c r="G219" s="36" t="str">
        <f>_xlfn.XLOOKUP('Accessions with RNA-seq data'!$C219,'Averages by variety'!$A:$A,'Averages by variety'!F:F,"")</f>
        <v/>
      </c>
      <c r="H219" s="37" t="str">
        <f>_xlfn.XLOOKUP('Accessions with RNA-seq data'!$C219,'Averages by variety'!$A:$A,'Averages by variety'!G:G,"")</f>
        <v/>
      </c>
      <c r="I219" s="16" t="str">
        <f>_xlfn.XLOOKUP('Accessions with RNA-seq data'!$C219,'Averages by variety'!$A:$A,'Averages by variety'!H:H,"")</f>
        <v/>
      </c>
      <c r="J219" s="37" t="str">
        <f>_xlfn.XLOOKUP('Accessions with RNA-seq data'!$C219,'Averages by variety'!$A:$A,'Averages by variety'!I:I,"")</f>
        <v/>
      </c>
      <c r="K219" s="37" t="str">
        <f>_xlfn.XLOOKUP('Accessions with RNA-seq data'!$C219,'Averages by variety'!$A:$A,'Averages by variety'!J:J,"")</f>
        <v/>
      </c>
      <c r="L219" s="16"/>
      <c r="M219" s="16"/>
      <c r="N219" s="16"/>
      <c r="O219" s="16"/>
      <c r="P219" s="16"/>
    </row>
    <row r="220" spans="1:16">
      <c r="A220" s="15" t="s">
        <v>730</v>
      </c>
      <c r="B220" s="15" t="s">
        <v>731</v>
      </c>
      <c r="C220" s="15" t="s">
        <v>732</v>
      </c>
      <c r="D220" s="15" t="s">
        <v>689</v>
      </c>
      <c r="E220" s="15" t="s">
        <v>103</v>
      </c>
      <c r="F220" s="37" t="str">
        <f>_xlfn.XLOOKUP('Accessions with RNA-seq data'!$C220,'Averages by variety'!$A:$A,'Averages by variety'!E:E,"")</f>
        <v/>
      </c>
      <c r="G220" s="36" t="str">
        <f>_xlfn.XLOOKUP('Accessions with RNA-seq data'!$C220,'Averages by variety'!$A:$A,'Averages by variety'!F:F,"")</f>
        <v/>
      </c>
      <c r="H220" s="37" t="str">
        <f>_xlfn.XLOOKUP('Accessions with RNA-seq data'!$C220,'Averages by variety'!$A:$A,'Averages by variety'!G:G,"")</f>
        <v/>
      </c>
      <c r="I220" s="16" t="str">
        <f>_xlfn.XLOOKUP('Accessions with RNA-seq data'!$C220,'Averages by variety'!$A:$A,'Averages by variety'!H:H,"")</f>
        <v/>
      </c>
      <c r="J220" s="37" t="str">
        <f>_xlfn.XLOOKUP('Accessions with RNA-seq data'!$C220,'Averages by variety'!$A:$A,'Averages by variety'!I:I,"")</f>
        <v/>
      </c>
      <c r="K220" s="37" t="str">
        <f>_xlfn.XLOOKUP('Accessions with RNA-seq data'!$C220,'Averages by variety'!$A:$A,'Averages by variety'!J:J,"")</f>
        <v/>
      </c>
      <c r="L220" s="16"/>
      <c r="M220" s="16"/>
      <c r="N220" s="16"/>
      <c r="O220" s="16"/>
      <c r="P220" s="16"/>
    </row>
    <row r="221" spans="1:16">
      <c r="A221" s="15" t="s">
        <v>733</v>
      </c>
      <c r="B221" s="15" t="s">
        <v>54</v>
      </c>
      <c r="C221" s="15" t="s">
        <v>21</v>
      </c>
      <c r="D221" s="15" t="s">
        <v>689</v>
      </c>
      <c r="E221" s="15" t="s">
        <v>103</v>
      </c>
      <c r="F221" s="37">
        <f>_xlfn.XLOOKUP('Accessions with RNA-seq data'!$C221,'Averages by variety'!$A:$A,'Averages by variety'!E:E,"")</f>
        <v>40.800666666666665</v>
      </c>
      <c r="G221" s="36">
        <f>_xlfn.XLOOKUP('Accessions with RNA-seq data'!$C221,'Averages by variety'!$A:$A,'Averages by variety'!F:F,"")</f>
        <v>7</v>
      </c>
      <c r="H221" s="37">
        <f>_xlfn.XLOOKUP('Accessions with RNA-seq data'!$C221,'Averages by variety'!$A:$A,'Averages by variety'!G:G,"")</f>
        <v>132.5</v>
      </c>
      <c r="I221" s="16">
        <f>_xlfn.XLOOKUP('Accessions with RNA-seq data'!$C221,'Averages by variety'!$A:$A,'Averages by variety'!H:H,"")</f>
        <v>0.89771736598037588</v>
      </c>
      <c r="J221" s="37">
        <f>_xlfn.XLOOKUP('Accessions with RNA-seq data'!$C221,'Averages by variety'!$A:$A,'Averages by variety'!I:I,"")</f>
        <v>0</v>
      </c>
      <c r="K221" s="37">
        <f>_xlfn.XLOOKUP('Accessions with RNA-seq data'!$C221,'Averages by variety'!$A:$A,'Averages by variety'!J:J,"")</f>
        <v>100</v>
      </c>
      <c r="L221" s="16"/>
      <c r="M221" s="16"/>
      <c r="N221" s="16"/>
      <c r="O221" s="16"/>
      <c r="P221" s="16"/>
    </row>
    <row r="222" spans="1:16">
      <c r="A222" s="15" t="s">
        <v>734</v>
      </c>
      <c r="B222" s="15" t="s">
        <v>735</v>
      </c>
      <c r="C222" s="15" t="s">
        <v>736</v>
      </c>
      <c r="D222" s="15" t="s">
        <v>689</v>
      </c>
      <c r="E222" s="15" t="s">
        <v>103</v>
      </c>
      <c r="F222" s="37" t="str">
        <f>_xlfn.XLOOKUP('Accessions with RNA-seq data'!$C222,'Averages by variety'!$A:$A,'Averages by variety'!E:E,"")</f>
        <v/>
      </c>
      <c r="G222" s="36" t="str">
        <f>_xlfn.XLOOKUP('Accessions with RNA-seq data'!$C222,'Averages by variety'!$A:$A,'Averages by variety'!F:F,"")</f>
        <v/>
      </c>
      <c r="H222" s="37" t="str">
        <f>_xlfn.XLOOKUP('Accessions with RNA-seq data'!$C222,'Averages by variety'!$A:$A,'Averages by variety'!G:G,"")</f>
        <v/>
      </c>
      <c r="I222" s="16" t="str">
        <f>_xlfn.XLOOKUP('Accessions with RNA-seq data'!$C222,'Averages by variety'!$A:$A,'Averages by variety'!H:H,"")</f>
        <v/>
      </c>
      <c r="J222" s="37" t="str">
        <f>_xlfn.XLOOKUP('Accessions with RNA-seq data'!$C222,'Averages by variety'!$A:$A,'Averages by variety'!I:I,"")</f>
        <v/>
      </c>
      <c r="K222" s="37" t="str">
        <f>_xlfn.XLOOKUP('Accessions with RNA-seq data'!$C222,'Averages by variety'!$A:$A,'Averages by variety'!J:J,"")</f>
        <v/>
      </c>
      <c r="L222" s="16"/>
      <c r="M222" s="16"/>
      <c r="N222" s="16"/>
      <c r="O222" s="16"/>
      <c r="P222" s="16"/>
    </row>
    <row r="223" spans="1:16">
      <c r="A223" s="15" t="s">
        <v>737</v>
      </c>
      <c r="B223" s="15" t="s">
        <v>55</v>
      </c>
      <c r="C223" s="15" t="s">
        <v>3</v>
      </c>
      <c r="D223" s="15" t="s">
        <v>689</v>
      </c>
      <c r="E223" s="15" t="s">
        <v>103</v>
      </c>
      <c r="F223" s="37">
        <f>_xlfn.XLOOKUP('Accessions with RNA-seq data'!$C223,'Averages by variety'!$A:$A,'Averages by variety'!E:E,"")</f>
        <v>44.022933333333334</v>
      </c>
      <c r="G223" s="36">
        <f>_xlfn.XLOOKUP('Accessions with RNA-seq data'!$C223,'Averages by variety'!$A:$A,'Averages by variety'!F:F,"")</f>
        <v>6.666666666666667</v>
      </c>
      <c r="H223" s="37">
        <f>_xlfn.XLOOKUP('Accessions with RNA-seq data'!$C223,'Averages by variety'!$A:$A,'Averages by variety'!G:G,"")</f>
        <v>140</v>
      </c>
      <c r="I223" s="16">
        <f>_xlfn.XLOOKUP('Accessions with RNA-seq data'!$C223,'Averages by variety'!$A:$A,'Averages by variety'!H:H,"")</f>
        <v>0.95921273756716785</v>
      </c>
      <c r="J223" s="37">
        <f>_xlfn.XLOOKUP('Accessions with RNA-seq data'!$C223,'Averages by variety'!$A:$A,'Averages by variety'!I:I,"")</f>
        <v>0</v>
      </c>
      <c r="K223" s="37">
        <f>_xlfn.XLOOKUP('Accessions with RNA-seq data'!$C223,'Averages by variety'!$A:$A,'Averages by variety'!J:J,"")</f>
        <v>100</v>
      </c>
      <c r="L223" s="16">
        <v>1.1659062254378405</v>
      </c>
      <c r="M223" s="16">
        <v>6.181919110737525E-2</v>
      </c>
      <c r="N223" s="16">
        <v>0.16949999999999998</v>
      </c>
      <c r="O223" s="16">
        <v>4.6040877686018361E-2</v>
      </c>
      <c r="P223" s="16">
        <v>264.28276513409975</v>
      </c>
    </row>
    <row r="224" spans="1:16">
      <c r="A224" s="15" t="s">
        <v>738</v>
      </c>
      <c r="B224" s="15" t="s">
        <v>739</v>
      </c>
      <c r="C224" s="15" t="s">
        <v>740</v>
      </c>
      <c r="D224" s="15" t="s">
        <v>689</v>
      </c>
      <c r="E224" s="15" t="s">
        <v>103</v>
      </c>
      <c r="F224" s="37" t="str">
        <f>_xlfn.XLOOKUP('Accessions with RNA-seq data'!$C224,'Averages by variety'!$A:$A,'Averages by variety'!E:E,"")</f>
        <v/>
      </c>
      <c r="G224" s="36" t="str">
        <f>_xlfn.XLOOKUP('Accessions with RNA-seq data'!$C224,'Averages by variety'!$A:$A,'Averages by variety'!F:F,"")</f>
        <v/>
      </c>
      <c r="H224" s="37" t="str">
        <f>_xlfn.XLOOKUP('Accessions with RNA-seq data'!$C224,'Averages by variety'!$A:$A,'Averages by variety'!G:G,"")</f>
        <v/>
      </c>
      <c r="I224" s="16" t="str">
        <f>_xlfn.XLOOKUP('Accessions with RNA-seq data'!$C224,'Averages by variety'!$A:$A,'Averages by variety'!H:H,"")</f>
        <v/>
      </c>
      <c r="J224" s="37" t="str">
        <f>_xlfn.XLOOKUP('Accessions with RNA-seq data'!$C224,'Averages by variety'!$A:$A,'Averages by variety'!I:I,"")</f>
        <v/>
      </c>
      <c r="K224" s="37" t="str">
        <f>_xlfn.XLOOKUP('Accessions with RNA-seq data'!$C224,'Averages by variety'!$A:$A,'Averages by variety'!J:J,"")</f>
        <v/>
      </c>
      <c r="L224" s="16"/>
      <c r="M224" s="16"/>
      <c r="N224" s="16"/>
      <c r="O224" s="16"/>
      <c r="P224" s="16"/>
    </row>
    <row r="225" spans="1:16">
      <c r="A225" s="15" t="s">
        <v>741</v>
      </c>
      <c r="B225" s="15" t="s">
        <v>742</v>
      </c>
      <c r="C225" s="15" t="s">
        <v>743</v>
      </c>
      <c r="D225" s="15" t="s">
        <v>689</v>
      </c>
      <c r="E225" s="15" t="s">
        <v>103</v>
      </c>
      <c r="F225" s="37" t="str">
        <f>_xlfn.XLOOKUP('Accessions with RNA-seq data'!$C225,'Averages by variety'!$A:$A,'Averages by variety'!E:E,"")</f>
        <v/>
      </c>
      <c r="G225" s="36" t="str">
        <f>_xlfn.XLOOKUP('Accessions with RNA-seq data'!$C225,'Averages by variety'!$A:$A,'Averages by variety'!F:F,"")</f>
        <v/>
      </c>
      <c r="H225" s="37" t="str">
        <f>_xlfn.XLOOKUP('Accessions with RNA-seq data'!$C225,'Averages by variety'!$A:$A,'Averages by variety'!G:G,"")</f>
        <v/>
      </c>
      <c r="I225" s="16" t="str">
        <f>_xlfn.XLOOKUP('Accessions with RNA-seq data'!$C225,'Averages by variety'!$A:$A,'Averages by variety'!H:H,"")</f>
        <v/>
      </c>
      <c r="J225" s="37" t="str">
        <f>_xlfn.XLOOKUP('Accessions with RNA-seq data'!$C225,'Averages by variety'!$A:$A,'Averages by variety'!I:I,"")</f>
        <v/>
      </c>
      <c r="K225" s="37" t="str">
        <f>_xlfn.XLOOKUP('Accessions with RNA-seq data'!$C225,'Averages by variety'!$A:$A,'Averages by variety'!J:J,"")</f>
        <v/>
      </c>
      <c r="L225" s="16"/>
      <c r="M225" s="16"/>
      <c r="N225" s="16"/>
      <c r="O225" s="16"/>
      <c r="P225" s="16"/>
    </row>
    <row r="226" spans="1:16">
      <c r="A226" s="15" t="s">
        <v>744</v>
      </c>
      <c r="B226" s="15" t="s">
        <v>745</v>
      </c>
      <c r="C226" s="15" t="s">
        <v>746</v>
      </c>
      <c r="D226" s="15" t="s">
        <v>689</v>
      </c>
      <c r="E226" s="15" t="s">
        <v>103</v>
      </c>
      <c r="F226" s="37" t="str">
        <f>_xlfn.XLOOKUP('Accessions with RNA-seq data'!$C226,'Averages by variety'!$A:$A,'Averages by variety'!E:E,"")</f>
        <v/>
      </c>
      <c r="G226" s="36" t="str">
        <f>_xlfn.XLOOKUP('Accessions with RNA-seq data'!$C226,'Averages by variety'!$A:$A,'Averages by variety'!F:F,"")</f>
        <v/>
      </c>
      <c r="H226" s="37" t="str">
        <f>_xlfn.XLOOKUP('Accessions with RNA-seq data'!$C226,'Averages by variety'!$A:$A,'Averages by variety'!G:G,"")</f>
        <v/>
      </c>
      <c r="I226" s="16" t="str">
        <f>_xlfn.XLOOKUP('Accessions with RNA-seq data'!$C226,'Averages by variety'!$A:$A,'Averages by variety'!H:H,"")</f>
        <v/>
      </c>
      <c r="J226" s="37" t="str">
        <f>_xlfn.XLOOKUP('Accessions with RNA-seq data'!$C226,'Averages by variety'!$A:$A,'Averages by variety'!I:I,"")</f>
        <v/>
      </c>
      <c r="K226" s="37" t="str">
        <f>_xlfn.XLOOKUP('Accessions with RNA-seq data'!$C226,'Averages by variety'!$A:$A,'Averages by variety'!J:J,"")</f>
        <v/>
      </c>
      <c r="L226" s="16"/>
      <c r="M226" s="16"/>
      <c r="N226" s="16"/>
      <c r="O226" s="16"/>
      <c r="P226" s="16"/>
    </row>
    <row r="227" spans="1:16">
      <c r="A227" s="15" t="s">
        <v>747</v>
      </c>
      <c r="B227" s="15" t="s">
        <v>748</v>
      </c>
      <c r="C227" s="15" t="s">
        <v>749</v>
      </c>
      <c r="D227" s="15" t="s">
        <v>689</v>
      </c>
      <c r="E227" s="15" t="s">
        <v>103</v>
      </c>
      <c r="F227" s="37" t="str">
        <f>_xlfn.XLOOKUP('Accessions with RNA-seq data'!$C227,'Averages by variety'!$A:$A,'Averages by variety'!E:E,"")</f>
        <v/>
      </c>
      <c r="G227" s="36" t="str">
        <f>_xlfn.XLOOKUP('Accessions with RNA-seq data'!$C227,'Averages by variety'!$A:$A,'Averages by variety'!F:F,"")</f>
        <v/>
      </c>
      <c r="H227" s="37" t="str">
        <f>_xlfn.XLOOKUP('Accessions with RNA-seq data'!$C227,'Averages by variety'!$A:$A,'Averages by variety'!G:G,"")</f>
        <v/>
      </c>
      <c r="I227" s="16" t="str">
        <f>_xlfn.XLOOKUP('Accessions with RNA-seq data'!$C227,'Averages by variety'!$A:$A,'Averages by variety'!H:H,"")</f>
        <v/>
      </c>
      <c r="J227" s="37" t="str">
        <f>_xlfn.XLOOKUP('Accessions with RNA-seq data'!$C227,'Averages by variety'!$A:$A,'Averages by variety'!I:I,"")</f>
        <v/>
      </c>
      <c r="K227" s="37" t="str">
        <f>_xlfn.XLOOKUP('Accessions with RNA-seq data'!$C227,'Averages by variety'!$A:$A,'Averages by variety'!J:J,"")</f>
        <v/>
      </c>
      <c r="L227" s="16"/>
      <c r="M227" s="16"/>
      <c r="N227" s="16"/>
      <c r="O227" s="16"/>
      <c r="P227" s="16"/>
    </row>
    <row r="228" spans="1:16">
      <c r="A228" s="15" t="s">
        <v>750</v>
      </c>
      <c r="B228" s="15" t="s">
        <v>751</v>
      </c>
      <c r="C228" s="15" t="s">
        <v>752</v>
      </c>
      <c r="D228" s="15" t="s">
        <v>689</v>
      </c>
      <c r="E228" s="15" t="s">
        <v>103</v>
      </c>
      <c r="F228" s="37" t="str">
        <f>_xlfn.XLOOKUP('Accessions with RNA-seq data'!$C228,'Averages by variety'!$A:$A,'Averages by variety'!E:E,"")</f>
        <v/>
      </c>
      <c r="G228" s="36" t="str">
        <f>_xlfn.XLOOKUP('Accessions with RNA-seq data'!$C228,'Averages by variety'!$A:$A,'Averages by variety'!F:F,"")</f>
        <v/>
      </c>
      <c r="H228" s="37" t="str">
        <f>_xlfn.XLOOKUP('Accessions with RNA-seq data'!$C228,'Averages by variety'!$A:$A,'Averages by variety'!G:G,"")</f>
        <v/>
      </c>
      <c r="I228" s="16" t="str">
        <f>_xlfn.XLOOKUP('Accessions with RNA-seq data'!$C228,'Averages by variety'!$A:$A,'Averages by variety'!H:H,"")</f>
        <v/>
      </c>
      <c r="J228" s="37" t="str">
        <f>_xlfn.XLOOKUP('Accessions with RNA-seq data'!$C228,'Averages by variety'!$A:$A,'Averages by variety'!I:I,"")</f>
        <v/>
      </c>
      <c r="K228" s="37" t="str">
        <f>_xlfn.XLOOKUP('Accessions with RNA-seq data'!$C228,'Averages by variety'!$A:$A,'Averages by variety'!J:J,"")</f>
        <v/>
      </c>
      <c r="L228" s="16"/>
      <c r="M228" s="16"/>
      <c r="N228" s="16"/>
      <c r="O228" s="16"/>
      <c r="P228" s="16"/>
    </row>
    <row r="229" spans="1:16">
      <c r="A229" s="15" t="s">
        <v>753</v>
      </c>
      <c r="B229" s="15" t="s">
        <v>754</v>
      </c>
      <c r="C229" s="15" t="s">
        <v>755</v>
      </c>
      <c r="D229" s="15" t="s">
        <v>689</v>
      </c>
      <c r="E229" s="15" t="s">
        <v>103</v>
      </c>
      <c r="F229" s="37" t="str">
        <f>_xlfn.XLOOKUP('Accessions with RNA-seq data'!$C229,'Averages by variety'!$A:$A,'Averages by variety'!E:E,"")</f>
        <v/>
      </c>
      <c r="G229" s="36" t="str">
        <f>_xlfn.XLOOKUP('Accessions with RNA-seq data'!$C229,'Averages by variety'!$A:$A,'Averages by variety'!F:F,"")</f>
        <v/>
      </c>
      <c r="H229" s="37" t="str">
        <f>_xlfn.XLOOKUP('Accessions with RNA-seq data'!$C229,'Averages by variety'!$A:$A,'Averages by variety'!G:G,"")</f>
        <v/>
      </c>
      <c r="I229" s="16" t="str">
        <f>_xlfn.XLOOKUP('Accessions with RNA-seq data'!$C229,'Averages by variety'!$A:$A,'Averages by variety'!H:H,"")</f>
        <v/>
      </c>
      <c r="J229" s="37" t="str">
        <f>_xlfn.XLOOKUP('Accessions with RNA-seq data'!$C229,'Averages by variety'!$A:$A,'Averages by variety'!I:I,"")</f>
        <v/>
      </c>
      <c r="K229" s="37" t="str">
        <f>_xlfn.XLOOKUP('Accessions with RNA-seq data'!$C229,'Averages by variety'!$A:$A,'Averages by variety'!J:J,"")</f>
        <v/>
      </c>
      <c r="L229" s="16"/>
      <c r="M229" s="16"/>
      <c r="N229" s="16"/>
      <c r="O229" s="16"/>
      <c r="P229" s="16"/>
    </row>
    <row r="230" spans="1:16">
      <c r="A230" s="15" t="s">
        <v>756</v>
      </c>
      <c r="B230" s="15" t="s">
        <v>757</v>
      </c>
      <c r="C230" s="15" t="s">
        <v>758</v>
      </c>
      <c r="D230" s="15" t="s">
        <v>689</v>
      </c>
      <c r="E230" s="15" t="s">
        <v>103</v>
      </c>
      <c r="F230" s="37" t="str">
        <f>_xlfn.XLOOKUP('Accessions with RNA-seq data'!$C230,'Averages by variety'!$A:$A,'Averages by variety'!E:E,"")</f>
        <v/>
      </c>
      <c r="G230" s="36" t="str">
        <f>_xlfn.XLOOKUP('Accessions with RNA-seq data'!$C230,'Averages by variety'!$A:$A,'Averages by variety'!F:F,"")</f>
        <v/>
      </c>
      <c r="H230" s="37" t="str">
        <f>_xlfn.XLOOKUP('Accessions with RNA-seq data'!$C230,'Averages by variety'!$A:$A,'Averages by variety'!G:G,"")</f>
        <v/>
      </c>
      <c r="I230" s="16" t="str">
        <f>_xlfn.XLOOKUP('Accessions with RNA-seq data'!$C230,'Averages by variety'!$A:$A,'Averages by variety'!H:H,"")</f>
        <v/>
      </c>
      <c r="J230" s="37" t="str">
        <f>_xlfn.XLOOKUP('Accessions with RNA-seq data'!$C230,'Averages by variety'!$A:$A,'Averages by variety'!I:I,"")</f>
        <v/>
      </c>
      <c r="K230" s="37" t="str">
        <f>_xlfn.XLOOKUP('Accessions with RNA-seq data'!$C230,'Averages by variety'!$A:$A,'Averages by variety'!J:J,"")</f>
        <v/>
      </c>
      <c r="L230" s="16"/>
      <c r="M230" s="16"/>
      <c r="N230" s="16"/>
      <c r="O230" s="16"/>
      <c r="P230" s="16"/>
    </row>
    <row r="231" spans="1:16">
      <c r="A231" s="15" t="s">
        <v>759</v>
      </c>
      <c r="B231" s="15" t="s">
        <v>760</v>
      </c>
      <c r="C231" s="15" t="s">
        <v>761</v>
      </c>
      <c r="D231" s="15" t="s">
        <v>689</v>
      </c>
      <c r="E231" s="15" t="s">
        <v>103</v>
      </c>
      <c r="F231" s="37" t="str">
        <f>_xlfn.XLOOKUP('Accessions with RNA-seq data'!$C231,'Averages by variety'!$A:$A,'Averages by variety'!E:E,"")</f>
        <v/>
      </c>
      <c r="G231" s="36" t="str">
        <f>_xlfn.XLOOKUP('Accessions with RNA-seq data'!$C231,'Averages by variety'!$A:$A,'Averages by variety'!F:F,"")</f>
        <v/>
      </c>
      <c r="H231" s="37" t="str">
        <f>_xlfn.XLOOKUP('Accessions with RNA-seq data'!$C231,'Averages by variety'!$A:$A,'Averages by variety'!G:G,"")</f>
        <v/>
      </c>
      <c r="I231" s="16" t="str">
        <f>_xlfn.XLOOKUP('Accessions with RNA-seq data'!$C231,'Averages by variety'!$A:$A,'Averages by variety'!H:H,"")</f>
        <v/>
      </c>
      <c r="J231" s="37" t="str">
        <f>_xlfn.XLOOKUP('Accessions with RNA-seq data'!$C231,'Averages by variety'!$A:$A,'Averages by variety'!I:I,"")</f>
        <v/>
      </c>
      <c r="K231" s="37" t="str">
        <f>_xlfn.XLOOKUP('Accessions with RNA-seq data'!$C231,'Averages by variety'!$A:$A,'Averages by variety'!J:J,"")</f>
        <v/>
      </c>
      <c r="L231" s="16"/>
      <c r="M231" s="16"/>
      <c r="N231" s="16"/>
      <c r="O231" s="16"/>
      <c r="P231" s="16"/>
    </row>
    <row r="232" spans="1:16">
      <c r="A232" s="15" t="s">
        <v>762</v>
      </c>
      <c r="B232" s="15" t="s">
        <v>763</v>
      </c>
      <c r="C232" s="15" t="s">
        <v>764</v>
      </c>
      <c r="D232" s="15" t="s">
        <v>689</v>
      </c>
      <c r="E232" s="15" t="s">
        <v>103</v>
      </c>
      <c r="F232" s="37" t="str">
        <f>_xlfn.XLOOKUP('Accessions with RNA-seq data'!$C232,'Averages by variety'!$A:$A,'Averages by variety'!E:E,"")</f>
        <v/>
      </c>
      <c r="G232" s="36" t="str">
        <f>_xlfn.XLOOKUP('Accessions with RNA-seq data'!$C232,'Averages by variety'!$A:$A,'Averages by variety'!F:F,"")</f>
        <v/>
      </c>
      <c r="H232" s="37" t="str">
        <f>_xlfn.XLOOKUP('Accessions with RNA-seq data'!$C232,'Averages by variety'!$A:$A,'Averages by variety'!G:G,"")</f>
        <v/>
      </c>
      <c r="I232" s="16" t="str">
        <f>_xlfn.XLOOKUP('Accessions with RNA-seq data'!$C232,'Averages by variety'!$A:$A,'Averages by variety'!H:H,"")</f>
        <v/>
      </c>
      <c r="J232" s="37" t="str">
        <f>_xlfn.XLOOKUP('Accessions with RNA-seq data'!$C232,'Averages by variety'!$A:$A,'Averages by variety'!I:I,"")</f>
        <v/>
      </c>
      <c r="K232" s="37" t="str">
        <f>_xlfn.XLOOKUP('Accessions with RNA-seq data'!$C232,'Averages by variety'!$A:$A,'Averages by variety'!J:J,"")</f>
        <v/>
      </c>
      <c r="L232" s="16"/>
      <c r="M232" s="16"/>
      <c r="N232" s="16"/>
      <c r="O232" s="16"/>
      <c r="P232" s="16"/>
    </row>
    <row r="233" spans="1:16">
      <c r="A233" s="15" t="s">
        <v>765</v>
      </c>
      <c r="B233" s="15" t="s">
        <v>766</v>
      </c>
      <c r="C233" s="15" t="s">
        <v>767</v>
      </c>
      <c r="D233" s="15" t="s">
        <v>689</v>
      </c>
      <c r="E233" s="15" t="s">
        <v>103</v>
      </c>
      <c r="F233" s="37" t="str">
        <f>_xlfn.XLOOKUP('Accessions with RNA-seq data'!$C233,'Averages by variety'!$A:$A,'Averages by variety'!E:E,"")</f>
        <v/>
      </c>
      <c r="G233" s="36" t="str">
        <f>_xlfn.XLOOKUP('Accessions with RNA-seq data'!$C233,'Averages by variety'!$A:$A,'Averages by variety'!F:F,"")</f>
        <v/>
      </c>
      <c r="H233" s="37" t="str">
        <f>_xlfn.XLOOKUP('Accessions with RNA-seq data'!$C233,'Averages by variety'!$A:$A,'Averages by variety'!G:G,"")</f>
        <v/>
      </c>
      <c r="I233" s="16" t="str">
        <f>_xlfn.XLOOKUP('Accessions with RNA-seq data'!$C233,'Averages by variety'!$A:$A,'Averages by variety'!H:H,"")</f>
        <v/>
      </c>
      <c r="J233" s="37" t="str">
        <f>_xlfn.XLOOKUP('Accessions with RNA-seq data'!$C233,'Averages by variety'!$A:$A,'Averages by variety'!I:I,"")</f>
        <v/>
      </c>
      <c r="K233" s="37" t="str">
        <f>_xlfn.XLOOKUP('Accessions with RNA-seq data'!$C233,'Averages by variety'!$A:$A,'Averages by variety'!J:J,"")</f>
        <v/>
      </c>
      <c r="L233" s="16"/>
      <c r="M233" s="16"/>
      <c r="N233" s="16"/>
      <c r="O233" s="16"/>
      <c r="P233" s="16"/>
    </row>
    <row r="234" spans="1:16">
      <c r="A234" s="15" t="s">
        <v>768</v>
      </c>
      <c r="B234" s="15" t="s">
        <v>769</v>
      </c>
      <c r="C234" s="15" t="s">
        <v>770</v>
      </c>
      <c r="D234" s="15" t="s">
        <v>689</v>
      </c>
      <c r="E234" s="15" t="s">
        <v>103</v>
      </c>
      <c r="F234" s="37" t="str">
        <f>_xlfn.XLOOKUP('Accessions with RNA-seq data'!$C234,'Averages by variety'!$A:$A,'Averages by variety'!E:E,"")</f>
        <v/>
      </c>
      <c r="G234" s="36" t="str">
        <f>_xlfn.XLOOKUP('Accessions with RNA-seq data'!$C234,'Averages by variety'!$A:$A,'Averages by variety'!F:F,"")</f>
        <v/>
      </c>
      <c r="H234" s="37" t="str">
        <f>_xlfn.XLOOKUP('Accessions with RNA-seq data'!$C234,'Averages by variety'!$A:$A,'Averages by variety'!G:G,"")</f>
        <v/>
      </c>
      <c r="I234" s="16" t="str">
        <f>_xlfn.XLOOKUP('Accessions with RNA-seq data'!$C234,'Averages by variety'!$A:$A,'Averages by variety'!H:H,"")</f>
        <v/>
      </c>
      <c r="J234" s="37" t="str">
        <f>_xlfn.XLOOKUP('Accessions with RNA-seq data'!$C234,'Averages by variety'!$A:$A,'Averages by variety'!I:I,"")</f>
        <v/>
      </c>
      <c r="K234" s="37" t="str">
        <f>_xlfn.XLOOKUP('Accessions with RNA-seq data'!$C234,'Averages by variety'!$A:$A,'Averages by variety'!J:J,"")</f>
        <v/>
      </c>
      <c r="L234" s="16"/>
      <c r="M234" s="16"/>
      <c r="N234" s="16"/>
      <c r="O234" s="16"/>
      <c r="P234" s="16"/>
    </row>
    <row r="235" spans="1:16">
      <c r="A235" s="15" t="s">
        <v>771</v>
      </c>
      <c r="B235" s="15" t="s">
        <v>772</v>
      </c>
      <c r="C235" s="15" t="s">
        <v>773</v>
      </c>
      <c r="D235" s="15" t="s">
        <v>689</v>
      </c>
      <c r="E235" s="15" t="s">
        <v>103</v>
      </c>
      <c r="F235" s="37" t="str">
        <f>_xlfn.XLOOKUP('Accessions with RNA-seq data'!$C235,'Averages by variety'!$A:$A,'Averages by variety'!E:E,"")</f>
        <v/>
      </c>
      <c r="G235" s="36" t="str">
        <f>_xlfn.XLOOKUP('Accessions with RNA-seq data'!$C235,'Averages by variety'!$A:$A,'Averages by variety'!F:F,"")</f>
        <v/>
      </c>
      <c r="H235" s="37" t="str">
        <f>_xlfn.XLOOKUP('Accessions with RNA-seq data'!$C235,'Averages by variety'!$A:$A,'Averages by variety'!G:G,"")</f>
        <v/>
      </c>
      <c r="I235" s="16" t="str">
        <f>_xlfn.XLOOKUP('Accessions with RNA-seq data'!$C235,'Averages by variety'!$A:$A,'Averages by variety'!H:H,"")</f>
        <v/>
      </c>
      <c r="J235" s="37" t="str">
        <f>_xlfn.XLOOKUP('Accessions with RNA-seq data'!$C235,'Averages by variety'!$A:$A,'Averages by variety'!I:I,"")</f>
        <v/>
      </c>
      <c r="K235" s="37" t="str">
        <f>_xlfn.XLOOKUP('Accessions with RNA-seq data'!$C235,'Averages by variety'!$A:$A,'Averages by variety'!J:J,"")</f>
        <v/>
      </c>
      <c r="L235" s="16"/>
      <c r="M235" s="16"/>
      <c r="N235" s="16"/>
      <c r="O235" s="16"/>
      <c r="P235" s="16"/>
    </row>
    <row r="236" spans="1:16">
      <c r="A236" s="15" t="s">
        <v>774</v>
      </c>
      <c r="B236" s="15" t="s">
        <v>775</v>
      </c>
      <c r="C236" s="15" t="s">
        <v>776</v>
      </c>
      <c r="D236" s="15" t="s">
        <v>689</v>
      </c>
      <c r="E236" s="15" t="s">
        <v>103</v>
      </c>
      <c r="F236" s="37" t="str">
        <f>_xlfn.XLOOKUP('Accessions with RNA-seq data'!$C236,'Averages by variety'!$A:$A,'Averages by variety'!E:E,"")</f>
        <v/>
      </c>
      <c r="G236" s="36" t="str">
        <f>_xlfn.XLOOKUP('Accessions with RNA-seq data'!$C236,'Averages by variety'!$A:$A,'Averages by variety'!F:F,"")</f>
        <v/>
      </c>
      <c r="H236" s="37" t="str">
        <f>_xlfn.XLOOKUP('Accessions with RNA-seq data'!$C236,'Averages by variety'!$A:$A,'Averages by variety'!G:G,"")</f>
        <v/>
      </c>
      <c r="I236" s="16" t="str">
        <f>_xlfn.XLOOKUP('Accessions with RNA-seq data'!$C236,'Averages by variety'!$A:$A,'Averages by variety'!H:H,"")</f>
        <v/>
      </c>
      <c r="J236" s="37" t="str">
        <f>_xlfn.XLOOKUP('Accessions with RNA-seq data'!$C236,'Averages by variety'!$A:$A,'Averages by variety'!I:I,"")</f>
        <v/>
      </c>
      <c r="K236" s="37" t="str">
        <f>_xlfn.XLOOKUP('Accessions with RNA-seq data'!$C236,'Averages by variety'!$A:$A,'Averages by variety'!J:J,"")</f>
        <v/>
      </c>
      <c r="L236" s="16"/>
      <c r="M236" s="16"/>
      <c r="N236" s="16"/>
      <c r="O236" s="16"/>
      <c r="P236" s="16"/>
    </row>
    <row r="237" spans="1:16">
      <c r="A237" s="17" t="s">
        <v>777</v>
      </c>
      <c r="C237" s="15" t="s">
        <v>778</v>
      </c>
      <c r="D237" s="18" t="s">
        <v>779</v>
      </c>
      <c r="E237" s="15" t="s">
        <v>780</v>
      </c>
      <c r="F237" s="37" t="str">
        <f>_xlfn.XLOOKUP('Accessions with RNA-seq data'!$C237,'Averages by variety'!$A:$A,'Averages by variety'!E:E,"")</f>
        <v/>
      </c>
      <c r="G237" s="36" t="str">
        <f>_xlfn.XLOOKUP('Accessions with RNA-seq data'!$C237,'Averages by variety'!$A:$A,'Averages by variety'!F:F,"")</f>
        <v/>
      </c>
      <c r="H237" s="37" t="str">
        <f>_xlfn.XLOOKUP('Accessions with RNA-seq data'!$C237,'Averages by variety'!$A:$A,'Averages by variety'!G:G,"")</f>
        <v/>
      </c>
      <c r="I237" s="16" t="str">
        <f>_xlfn.XLOOKUP('Accessions with RNA-seq data'!$C237,'Averages by variety'!$A:$A,'Averages by variety'!H:H,"")</f>
        <v/>
      </c>
      <c r="J237" s="37" t="str">
        <f>_xlfn.XLOOKUP('Accessions with RNA-seq data'!$C237,'Averages by variety'!$A:$A,'Averages by variety'!I:I,"")</f>
        <v/>
      </c>
      <c r="K237" s="37" t="str">
        <f>_xlfn.XLOOKUP('Accessions with RNA-seq data'!$C237,'Averages by variety'!$A:$A,'Averages by variety'!J:J,"")</f>
        <v/>
      </c>
      <c r="L237" s="16"/>
      <c r="M237" s="16"/>
      <c r="N237" s="16"/>
      <c r="O237" s="16"/>
      <c r="P237" s="16"/>
    </row>
    <row r="238" spans="1:16">
      <c r="A238" s="17" t="s">
        <v>781</v>
      </c>
      <c r="C238" s="15" t="s">
        <v>782</v>
      </c>
      <c r="D238" s="18" t="s">
        <v>779</v>
      </c>
      <c r="E238" s="15" t="s">
        <v>780</v>
      </c>
      <c r="F238" s="37" t="str">
        <f>_xlfn.XLOOKUP('Accessions with RNA-seq data'!$C238,'Averages by variety'!$A:$A,'Averages by variety'!E:E,"")</f>
        <v/>
      </c>
      <c r="G238" s="36" t="str">
        <f>_xlfn.XLOOKUP('Accessions with RNA-seq data'!$C238,'Averages by variety'!$A:$A,'Averages by variety'!F:F,"")</f>
        <v/>
      </c>
      <c r="H238" s="37" t="str">
        <f>_xlfn.XLOOKUP('Accessions with RNA-seq data'!$C238,'Averages by variety'!$A:$A,'Averages by variety'!G:G,"")</f>
        <v/>
      </c>
      <c r="I238" s="16" t="str">
        <f>_xlfn.XLOOKUP('Accessions with RNA-seq data'!$C238,'Averages by variety'!$A:$A,'Averages by variety'!H:H,"")</f>
        <v/>
      </c>
      <c r="J238" s="37" t="str">
        <f>_xlfn.XLOOKUP('Accessions with RNA-seq data'!$C238,'Averages by variety'!$A:$A,'Averages by variety'!I:I,"")</f>
        <v/>
      </c>
      <c r="K238" s="37" t="str">
        <f>_xlfn.XLOOKUP('Accessions with RNA-seq data'!$C238,'Averages by variety'!$A:$A,'Averages by variety'!J:J,"")</f>
        <v/>
      </c>
      <c r="L238" s="16"/>
      <c r="M238" s="16"/>
      <c r="N238" s="16"/>
      <c r="O238" s="16"/>
      <c r="P238" s="16"/>
    </row>
    <row r="239" spans="1:16">
      <c r="A239" s="17" t="s">
        <v>783</v>
      </c>
      <c r="C239" s="15" t="s">
        <v>784</v>
      </c>
      <c r="D239" s="18" t="s">
        <v>785</v>
      </c>
      <c r="E239" s="15" t="s">
        <v>780</v>
      </c>
      <c r="F239" s="37" t="str">
        <f>_xlfn.XLOOKUP('Accessions with RNA-seq data'!$C239,'Averages by variety'!$A:$A,'Averages by variety'!E:E,"")</f>
        <v/>
      </c>
      <c r="G239" s="36" t="str">
        <f>_xlfn.XLOOKUP('Accessions with RNA-seq data'!$C239,'Averages by variety'!$A:$A,'Averages by variety'!F:F,"")</f>
        <v/>
      </c>
      <c r="H239" s="37" t="str">
        <f>_xlfn.XLOOKUP('Accessions with RNA-seq data'!$C239,'Averages by variety'!$A:$A,'Averages by variety'!G:G,"")</f>
        <v/>
      </c>
      <c r="I239" s="16" t="str">
        <f>_xlfn.XLOOKUP('Accessions with RNA-seq data'!$C239,'Averages by variety'!$A:$A,'Averages by variety'!H:H,"")</f>
        <v/>
      </c>
      <c r="J239" s="37" t="str">
        <f>_xlfn.XLOOKUP('Accessions with RNA-seq data'!$C239,'Averages by variety'!$A:$A,'Averages by variety'!I:I,"")</f>
        <v/>
      </c>
      <c r="K239" s="37" t="str">
        <f>_xlfn.XLOOKUP('Accessions with RNA-seq data'!$C239,'Averages by variety'!$A:$A,'Averages by variety'!J:J,"")</f>
        <v/>
      </c>
      <c r="L239" s="16"/>
      <c r="M239" s="16"/>
      <c r="N239" s="16"/>
      <c r="O239" s="16"/>
      <c r="P239" s="16"/>
    </row>
    <row r="240" spans="1:16">
      <c r="A240" s="17" t="s">
        <v>786</v>
      </c>
      <c r="C240" s="15" t="s">
        <v>787</v>
      </c>
      <c r="D240" s="18" t="s">
        <v>689</v>
      </c>
      <c r="E240" s="15" t="s">
        <v>780</v>
      </c>
      <c r="F240" s="37" t="str">
        <f>_xlfn.XLOOKUP('Accessions with RNA-seq data'!$C240,'Averages by variety'!$A:$A,'Averages by variety'!E:E,"")</f>
        <v/>
      </c>
      <c r="G240" s="36" t="str">
        <f>_xlfn.XLOOKUP('Accessions with RNA-seq data'!$C240,'Averages by variety'!$A:$A,'Averages by variety'!F:F,"")</f>
        <v/>
      </c>
      <c r="H240" s="37" t="str">
        <f>_xlfn.XLOOKUP('Accessions with RNA-seq data'!$C240,'Averages by variety'!$A:$A,'Averages by variety'!G:G,"")</f>
        <v/>
      </c>
      <c r="I240" s="16" t="str">
        <f>_xlfn.XLOOKUP('Accessions with RNA-seq data'!$C240,'Averages by variety'!$A:$A,'Averages by variety'!H:H,"")</f>
        <v/>
      </c>
      <c r="J240" s="37" t="str">
        <f>_xlfn.XLOOKUP('Accessions with RNA-seq data'!$C240,'Averages by variety'!$A:$A,'Averages by variety'!I:I,"")</f>
        <v/>
      </c>
      <c r="K240" s="37" t="str">
        <f>_xlfn.XLOOKUP('Accessions with RNA-seq data'!$C240,'Averages by variety'!$A:$A,'Averages by variety'!J:J,"")</f>
        <v/>
      </c>
      <c r="L240" s="16"/>
      <c r="M240" s="16"/>
      <c r="N240" s="16"/>
      <c r="O240" s="16"/>
      <c r="P240" s="16"/>
    </row>
    <row r="241" spans="1:16">
      <c r="A241" s="17" t="s">
        <v>788</v>
      </c>
      <c r="C241" s="15" t="s">
        <v>789</v>
      </c>
      <c r="D241" s="18" t="s">
        <v>689</v>
      </c>
      <c r="E241" s="15" t="s">
        <v>780</v>
      </c>
      <c r="F241" s="37" t="str">
        <f>_xlfn.XLOOKUP('Accessions with RNA-seq data'!$C241,'Averages by variety'!$A:$A,'Averages by variety'!E:E,"")</f>
        <v/>
      </c>
      <c r="G241" s="36" t="str">
        <f>_xlfn.XLOOKUP('Accessions with RNA-seq data'!$C241,'Averages by variety'!$A:$A,'Averages by variety'!F:F,"")</f>
        <v/>
      </c>
      <c r="H241" s="37" t="str">
        <f>_xlfn.XLOOKUP('Accessions with RNA-seq data'!$C241,'Averages by variety'!$A:$A,'Averages by variety'!G:G,"")</f>
        <v/>
      </c>
      <c r="I241" s="16" t="str">
        <f>_xlfn.XLOOKUP('Accessions with RNA-seq data'!$C241,'Averages by variety'!$A:$A,'Averages by variety'!H:H,"")</f>
        <v/>
      </c>
      <c r="J241" s="37" t="str">
        <f>_xlfn.XLOOKUP('Accessions with RNA-seq data'!$C241,'Averages by variety'!$A:$A,'Averages by variety'!I:I,"")</f>
        <v/>
      </c>
      <c r="K241" s="37" t="str">
        <f>_xlfn.XLOOKUP('Accessions with RNA-seq data'!$C241,'Averages by variety'!$A:$A,'Averages by variety'!J:J,"")</f>
        <v/>
      </c>
      <c r="L241" s="16"/>
      <c r="M241" s="16"/>
      <c r="N241" s="16"/>
      <c r="O241" s="16"/>
      <c r="P241" s="16"/>
    </row>
    <row r="242" spans="1:16">
      <c r="A242" s="17" t="s">
        <v>790</v>
      </c>
      <c r="C242" s="15" t="s">
        <v>791</v>
      </c>
      <c r="D242" s="18" t="s">
        <v>689</v>
      </c>
      <c r="E242" s="15" t="s">
        <v>780</v>
      </c>
      <c r="F242" s="37" t="str">
        <f>_xlfn.XLOOKUP('Accessions with RNA-seq data'!$C242,'Averages by variety'!$A:$A,'Averages by variety'!E:E,"")</f>
        <v/>
      </c>
      <c r="G242" s="36" t="str">
        <f>_xlfn.XLOOKUP('Accessions with RNA-seq data'!$C242,'Averages by variety'!$A:$A,'Averages by variety'!F:F,"")</f>
        <v/>
      </c>
      <c r="H242" s="37" t="str">
        <f>_xlfn.XLOOKUP('Accessions with RNA-seq data'!$C242,'Averages by variety'!$A:$A,'Averages by variety'!G:G,"")</f>
        <v/>
      </c>
      <c r="I242" s="16" t="str">
        <f>_xlfn.XLOOKUP('Accessions with RNA-seq data'!$C242,'Averages by variety'!$A:$A,'Averages by variety'!H:H,"")</f>
        <v/>
      </c>
      <c r="J242" s="37" t="str">
        <f>_xlfn.XLOOKUP('Accessions with RNA-seq data'!$C242,'Averages by variety'!$A:$A,'Averages by variety'!I:I,"")</f>
        <v/>
      </c>
      <c r="K242" s="37" t="str">
        <f>_xlfn.XLOOKUP('Accessions with RNA-seq data'!$C242,'Averages by variety'!$A:$A,'Averages by variety'!J:J,"")</f>
        <v/>
      </c>
      <c r="L242" s="16"/>
      <c r="M242" s="16"/>
      <c r="N242" s="16"/>
      <c r="O242" s="16"/>
      <c r="P242" s="16"/>
    </row>
    <row r="243" spans="1:16">
      <c r="A243" s="17" t="s">
        <v>792</v>
      </c>
      <c r="C243" s="15" t="s">
        <v>793</v>
      </c>
      <c r="D243" s="18" t="s">
        <v>689</v>
      </c>
      <c r="E243" s="15" t="s">
        <v>780</v>
      </c>
      <c r="F243" s="37" t="str">
        <f>_xlfn.XLOOKUP('Accessions with RNA-seq data'!$C243,'Averages by variety'!$A:$A,'Averages by variety'!E:E,"")</f>
        <v/>
      </c>
      <c r="G243" s="36" t="str">
        <f>_xlfn.XLOOKUP('Accessions with RNA-seq data'!$C243,'Averages by variety'!$A:$A,'Averages by variety'!F:F,"")</f>
        <v/>
      </c>
      <c r="H243" s="37" t="str">
        <f>_xlfn.XLOOKUP('Accessions with RNA-seq data'!$C243,'Averages by variety'!$A:$A,'Averages by variety'!G:G,"")</f>
        <v/>
      </c>
      <c r="I243" s="16" t="str">
        <f>_xlfn.XLOOKUP('Accessions with RNA-seq data'!$C243,'Averages by variety'!$A:$A,'Averages by variety'!H:H,"")</f>
        <v/>
      </c>
      <c r="J243" s="37" t="str">
        <f>_xlfn.XLOOKUP('Accessions with RNA-seq data'!$C243,'Averages by variety'!$A:$A,'Averages by variety'!I:I,"")</f>
        <v/>
      </c>
      <c r="K243" s="37" t="str">
        <f>_xlfn.XLOOKUP('Accessions with RNA-seq data'!$C243,'Averages by variety'!$A:$A,'Averages by variety'!J:J,"")</f>
        <v/>
      </c>
      <c r="L243" s="16"/>
      <c r="M243" s="16"/>
      <c r="N243" s="16"/>
      <c r="O243" s="16"/>
      <c r="P243" s="16"/>
    </row>
    <row r="244" spans="1:16">
      <c r="A244" s="17" t="s">
        <v>794</v>
      </c>
      <c r="C244" s="15" t="s">
        <v>795</v>
      </c>
      <c r="D244" s="18" t="s">
        <v>796</v>
      </c>
      <c r="E244" s="15" t="s">
        <v>780</v>
      </c>
      <c r="F244" s="37" t="str">
        <f>_xlfn.XLOOKUP('Accessions with RNA-seq data'!$C244,'Averages by variety'!$A:$A,'Averages by variety'!E:E,"")</f>
        <v/>
      </c>
      <c r="G244" s="36" t="str">
        <f>_xlfn.XLOOKUP('Accessions with RNA-seq data'!$C244,'Averages by variety'!$A:$A,'Averages by variety'!F:F,"")</f>
        <v/>
      </c>
      <c r="H244" s="37" t="str">
        <f>_xlfn.XLOOKUP('Accessions with RNA-seq data'!$C244,'Averages by variety'!$A:$A,'Averages by variety'!G:G,"")</f>
        <v/>
      </c>
      <c r="I244" s="16" t="str">
        <f>_xlfn.XLOOKUP('Accessions with RNA-seq data'!$C244,'Averages by variety'!$A:$A,'Averages by variety'!H:H,"")</f>
        <v/>
      </c>
      <c r="J244" s="37" t="str">
        <f>_xlfn.XLOOKUP('Accessions with RNA-seq data'!$C244,'Averages by variety'!$A:$A,'Averages by variety'!I:I,"")</f>
        <v/>
      </c>
      <c r="K244" s="37" t="str">
        <f>_xlfn.XLOOKUP('Accessions with RNA-seq data'!$C244,'Averages by variety'!$A:$A,'Averages by variety'!J:J,"")</f>
        <v/>
      </c>
      <c r="L244" s="16"/>
      <c r="M244" s="16"/>
      <c r="N244" s="16"/>
      <c r="O244" s="16"/>
      <c r="P244" s="16"/>
    </row>
    <row r="245" spans="1:16">
      <c r="A245" s="17" t="s">
        <v>797</v>
      </c>
      <c r="C245" s="15" t="s">
        <v>798</v>
      </c>
      <c r="D245" s="18" t="s">
        <v>799</v>
      </c>
      <c r="E245" s="15" t="s">
        <v>780</v>
      </c>
      <c r="F245" s="37" t="str">
        <f>_xlfn.XLOOKUP('Accessions with RNA-seq data'!$C245,'Averages by variety'!$A:$A,'Averages by variety'!E:E,"")</f>
        <v/>
      </c>
      <c r="G245" s="36" t="str">
        <f>_xlfn.XLOOKUP('Accessions with RNA-seq data'!$C245,'Averages by variety'!$A:$A,'Averages by variety'!F:F,"")</f>
        <v/>
      </c>
      <c r="H245" s="37" t="str">
        <f>_xlfn.XLOOKUP('Accessions with RNA-seq data'!$C245,'Averages by variety'!$A:$A,'Averages by variety'!G:G,"")</f>
        <v/>
      </c>
      <c r="I245" s="16" t="str">
        <f>_xlfn.XLOOKUP('Accessions with RNA-seq data'!$C245,'Averages by variety'!$A:$A,'Averages by variety'!H:H,"")</f>
        <v/>
      </c>
      <c r="J245" s="37" t="str">
        <f>_xlfn.XLOOKUP('Accessions with RNA-seq data'!$C245,'Averages by variety'!$A:$A,'Averages by variety'!I:I,"")</f>
        <v/>
      </c>
      <c r="K245" s="37" t="str">
        <f>_xlfn.XLOOKUP('Accessions with RNA-seq data'!$C245,'Averages by variety'!$A:$A,'Averages by variety'!J:J,"")</f>
        <v/>
      </c>
      <c r="L245" s="16"/>
      <c r="M245" s="16"/>
      <c r="N245" s="16"/>
      <c r="O245" s="16"/>
      <c r="P245" s="16"/>
    </row>
    <row r="246" spans="1:16">
      <c r="A246" s="17" t="s">
        <v>800</v>
      </c>
      <c r="C246" s="15" t="s">
        <v>801</v>
      </c>
      <c r="D246" s="18" t="s">
        <v>326</v>
      </c>
      <c r="E246" s="15" t="s">
        <v>780</v>
      </c>
      <c r="F246" s="37" t="str">
        <f>_xlfn.XLOOKUP('Accessions with RNA-seq data'!$C246,'Averages by variety'!$A:$A,'Averages by variety'!E:E,"")</f>
        <v/>
      </c>
      <c r="G246" s="36" t="str">
        <f>_xlfn.XLOOKUP('Accessions with RNA-seq data'!$C246,'Averages by variety'!$A:$A,'Averages by variety'!F:F,"")</f>
        <v/>
      </c>
      <c r="H246" s="37" t="str">
        <f>_xlfn.XLOOKUP('Accessions with RNA-seq data'!$C246,'Averages by variety'!$A:$A,'Averages by variety'!G:G,"")</f>
        <v/>
      </c>
      <c r="I246" s="16" t="str">
        <f>_xlfn.XLOOKUP('Accessions with RNA-seq data'!$C246,'Averages by variety'!$A:$A,'Averages by variety'!H:H,"")</f>
        <v/>
      </c>
      <c r="J246" s="37" t="str">
        <f>_xlfn.XLOOKUP('Accessions with RNA-seq data'!$C246,'Averages by variety'!$A:$A,'Averages by variety'!I:I,"")</f>
        <v/>
      </c>
      <c r="K246" s="37" t="str">
        <f>_xlfn.XLOOKUP('Accessions with RNA-seq data'!$C246,'Averages by variety'!$A:$A,'Averages by variety'!J:J,"")</f>
        <v/>
      </c>
      <c r="L246" s="16"/>
      <c r="M246" s="16"/>
      <c r="N246" s="16"/>
      <c r="O246" s="16"/>
      <c r="P246" s="16"/>
    </row>
    <row r="247" spans="1:16">
      <c r="A247" s="17" t="s">
        <v>802</v>
      </c>
      <c r="C247" s="15" t="s">
        <v>803</v>
      </c>
      <c r="D247" s="18" t="s">
        <v>326</v>
      </c>
      <c r="E247" s="15" t="s">
        <v>780</v>
      </c>
      <c r="F247" s="37" t="str">
        <f>_xlfn.XLOOKUP('Accessions with RNA-seq data'!$C247,'Averages by variety'!$A:$A,'Averages by variety'!E:E,"")</f>
        <v/>
      </c>
      <c r="G247" s="36" t="str">
        <f>_xlfn.XLOOKUP('Accessions with RNA-seq data'!$C247,'Averages by variety'!$A:$A,'Averages by variety'!F:F,"")</f>
        <v/>
      </c>
      <c r="H247" s="37" t="str">
        <f>_xlfn.XLOOKUP('Accessions with RNA-seq data'!$C247,'Averages by variety'!$A:$A,'Averages by variety'!G:G,"")</f>
        <v/>
      </c>
      <c r="I247" s="16" t="str">
        <f>_xlfn.XLOOKUP('Accessions with RNA-seq data'!$C247,'Averages by variety'!$A:$A,'Averages by variety'!H:H,"")</f>
        <v/>
      </c>
      <c r="J247" s="37" t="str">
        <f>_xlfn.XLOOKUP('Accessions with RNA-seq data'!$C247,'Averages by variety'!$A:$A,'Averages by variety'!I:I,"")</f>
        <v/>
      </c>
      <c r="K247" s="37" t="str">
        <f>_xlfn.XLOOKUP('Accessions with RNA-seq data'!$C247,'Averages by variety'!$A:$A,'Averages by variety'!J:J,"")</f>
        <v/>
      </c>
      <c r="L247" s="16"/>
      <c r="M247" s="16"/>
      <c r="N247" s="16"/>
      <c r="O247" s="16"/>
      <c r="P247" s="16"/>
    </row>
    <row r="248" spans="1:16">
      <c r="A248" s="17" t="s">
        <v>804</v>
      </c>
      <c r="C248" s="15" t="s">
        <v>805</v>
      </c>
      <c r="D248" s="18" t="s">
        <v>326</v>
      </c>
      <c r="E248" s="15" t="s">
        <v>780</v>
      </c>
      <c r="F248" s="37" t="str">
        <f>_xlfn.XLOOKUP('Accessions with RNA-seq data'!$C248,'Averages by variety'!$A:$A,'Averages by variety'!E:E,"")</f>
        <v/>
      </c>
      <c r="G248" s="36" t="str">
        <f>_xlfn.XLOOKUP('Accessions with RNA-seq data'!$C248,'Averages by variety'!$A:$A,'Averages by variety'!F:F,"")</f>
        <v/>
      </c>
      <c r="H248" s="37" t="str">
        <f>_xlfn.XLOOKUP('Accessions with RNA-seq data'!$C248,'Averages by variety'!$A:$A,'Averages by variety'!G:G,"")</f>
        <v/>
      </c>
      <c r="I248" s="16" t="str">
        <f>_xlfn.XLOOKUP('Accessions with RNA-seq data'!$C248,'Averages by variety'!$A:$A,'Averages by variety'!H:H,"")</f>
        <v/>
      </c>
      <c r="J248" s="37" t="str">
        <f>_xlfn.XLOOKUP('Accessions with RNA-seq data'!$C248,'Averages by variety'!$A:$A,'Averages by variety'!I:I,"")</f>
        <v/>
      </c>
      <c r="K248" s="37" t="str">
        <f>_xlfn.XLOOKUP('Accessions with RNA-seq data'!$C248,'Averages by variety'!$A:$A,'Averages by variety'!J:J,"")</f>
        <v/>
      </c>
      <c r="L248" s="16"/>
      <c r="M248" s="16"/>
      <c r="N248" s="16"/>
      <c r="O248" s="16"/>
      <c r="P248" s="16"/>
    </row>
    <row r="249" spans="1:16">
      <c r="A249" s="17" t="s">
        <v>806</v>
      </c>
      <c r="C249" s="15" t="s">
        <v>807</v>
      </c>
      <c r="D249" s="18" t="s">
        <v>326</v>
      </c>
      <c r="E249" s="15" t="s">
        <v>780</v>
      </c>
      <c r="F249" s="37" t="str">
        <f>_xlfn.XLOOKUP('Accessions with RNA-seq data'!$C249,'Averages by variety'!$A:$A,'Averages by variety'!E:E,"")</f>
        <v/>
      </c>
      <c r="G249" s="36" t="str">
        <f>_xlfn.XLOOKUP('Accessions with RNA-seq data'!$C249,'Averages by variety'!$A:$A,'Averages by variety'!F:F,"")</f>
        <v/>
      </c>
      <c r="H249" s="37" t="str">
        <f>_xlfn.XLOOKUP('Accessions with RNA-seq data'!$C249,'Averages by variety'!$A:$A,'Averages by variety'!G:G,"")</f>
        <v/>
      </c>
      <c r="I249" s="16" t="str">
        <f>_xlfn.XLOOKUP('Accessions with RNA-seq data'!$C249,'Averages by variety'!$A:$A,'Averages by variety'!H:H,"")</f>
        <v/>
      </c>
      <c r="J249" s="37" t="str">
        <f>_xlfn.XLOOKUP('Accessions with RNA-seq data'!$C249,'Averages by variety'!$A:$A,'Averages by variety'!I:I,"")</f>
        <v/>
      </c>
      <c r="K249" s="37" t="str">
        <f>_xlfn.XLOOKUP('Accessions with RNA-seq data'!$C249,'Averages by variety'!$A:$A,'Averages by variety'!J:J,"")</f>
        <v/>
      </c>
      <c r="L249" s="16"/>
      <c r="M249" s="16"/>
      <c r="N249" s="16"/>
      <c r="O249" s="16"/>
      <c r="P249" s="16"/>
    </row>
    <row r="250" spans="1:16">
      <c r="A250" s="17" t="s">
        <v>808</v>
      </c>
      <c r="C250" s="15" t="s">
        <v>809</v>
      </c>
      <c r="D250" s="18" t="s">
        <v>326</v>
      </c>
      <c r="E250" s="15" t="s">
        <v>780</v>
      </c>
      <c r="F250" s="37" t="str">
        <f>_xlfn.XLOOKUP('Accessions with RNA-seq data'!$C250,'Averages by variety'!$A:$A,'Averages by variety'!E:E,"")</f>
        <v/>
      </c>
      <c r="G250" s="36" t="str">
        <f>_xlfn.XLOOKUP('Accessions with RNA-seq data'!$C250,'Averages by variety'!$A:$A,'Averages by variety'!F:F,"")</f>
        <v/>
      </c>
      <c r="H250" s="37" t="str">
        <f>_xlfn.XLOOKUP('Accessions with RNA-seq data'!$C250,'Averages by variety'!$A:$A,'Averages by variety'!G:G,"")</f>
        <v/>
      </c>
      <c r="I250" s="16" t="str">
        <f>_xlfn.XLOOKUP('Accessions with RNA-seq data'!$C250,'Averages by variety'!$A:$A,'Averages by variety'!H:H,"")</f>
        <v/>
      </c>
      <c r="J250" s="37" t="str">
        <f>_xlfn.XLOOKUP('Accessions with RNA-seq data'!$C250,'Averages by variety'!$A:$A,'Averages by variety'!I:I,"")</f>
        <v/>
      </c>
      <c r="K250" s="37" t="str">
        <f>_xlfn.XLOOKUP('Accessions with RNA-seq data'!$C250,'Averages by variety'!$A:$A,'Averages by variety'!J:J,"")</f>
        <v/>
      </c>
      <c r="L250" s="16"/>
      <c r="M250" s="16"/>
      <c r="N250" s="16"/>
      <c r="O250" s="16"/>
      <c r="P250" s="16"/>
    </row>
    <row r="251" spans="1:16">
      <c r="A251" s="17" t="s">
        <v>810</v>
      </c>
      <c r="C251" s="15" t="s">
        <v>811</v>
      </c>
      <c r="D251" s="18" t="s">
        <v>326</v>
      </c>
      <c r="E251" s="15" t="s">
        <v>780</v>
      </c>
      <c r="F251" s="37" t="str">
        <f>_xlfn.XLOOKUP('Accessions with RNA-seq data'!$C251,'Averages by variety'!$A:$A,'Averages by variety'!E:E,"")</f>
        <v/>
      </c>
      <c r="G251" s="36" t="str">
        <f>_xlfn.XLOOKUP('Accessions with RNA-seq data'!$C251,'Averages by variety'!$A:$A,'Averages by variety'!F:F,"")</f>
        <v/>
      </c>
      <c r="H251" s="37" t="str">
        <f>_xlfn.XLOOKUP('Accessions with RNA-seq data'!$C251,'Averages by variety'!$A:$A,'Averages by variety'!G:G,"")</f>
        <v/>
      </c>
      <c r="I251" s="16" t="str">
        <f>_xlfn.XLOOKUP('Accessions with RNA-seq data'!$C251,'Averages by variety'!$A:$A,'Averages by variety'!H:H,"")</f>
        <v/>
      </c>
      <c r="J251" s="37" t="str">
        <f>_xlfn.XLOOKUP('Accessions with RNA-seq data'!$C251,'Averages by variety'!$A:$A,'Averages by variety'!I:I,"")</f>
        <v/>
      </c>
      <c r="K251" s="37" t="str">
        <f>_xlfn.XLOOKUP('Accessions with RNA-seq data'!$C251,'Averages by variety'!$A:$A,'Averages by variety'!J:J,"")</f>
        <v/>
      </c>
      <c r="L251" s="16"/>
      <c r="M251" s="16"/>
      <c r="N251" s="16"/>
      <c r="O251" s="16"/>
      <c r="P251" s="16"/>
    </row>
    <row r="252" spans="1:16">
      <c r="A252" s="17" t="s">
        <v>812</v>
      </c>
      <c r="C252" s="15" t="s">
        <v>813</v>
      </c>
      <c r="D252" s="18" t="s">
        <v>326</v>
      </c>
      <c r="E252" s="15" t="s">
        <v>780</v>
      </c>
      <c r="F252" s="37" t="str">
        <f>_xlfn.XLOOKUP('Accessions with RNA-seq data'!$C252,'Averages by variety'!$A:$A,'Averages by variety'!E:E,"")</f>
        <v/>
      </c>
      <c r="G252" s="36" t="str">
        <f>_xlfn.XLOOKUP('Accessions with RNA-seq data'!$C252,'Averages by variety'!$A:$A,'Averages by variety'!F:F,"")</f>
        <v/>
      </c>
      <c r="H252" s="37" t="str">
        <f>_xlfn.XLOOKUP('Accessions with RNA-seq data'!$C252,'Averages by variety'!$A:$A,'Averages by variety'!G:G,"")</f>
        <v/>
      </c>
      <c r="I252" s="16" t="str">
        <f>_xlfn.XLOOKUP('Accessions with RNA-seq data'!$C252,'Averages by variety'!$A:$A,'Averages by variety'!H:H,"")</f>
        <v/>
      </c>
      <c r="J252" s="37" t="str">
        <f>_xlfn.XLOOKUP('Accessions with RNA-seq data'!$C252,'Averages by variety'!$A:$A,'Averages by variety'!I:I,"")</f>
        <v/>
      </c>
      <c r="K252" s="37" t="str">
        <f>_xlfn.XLOOKUP('Accessions with RNA-seq data'!$C252,'Averages by variety'!$A:$A,'Averages by variety'!J:J,"")</f>
        <v/>
      </c>
      <c r="L252" s="16"/>
      <c r="M252" s="16"/>
      <c r="N252" s="16"/>
      <c r="O252" s="16"/>
      <c r="P252" s="16"/>
    </row>
    <row r="253" spans="1:16">
      <c r="A253" s="17" t="s">
        <v>814</v>
      </c>
      <c r="C253" s="15" t="s">
        <v>815</v>
      </c>
      <c r="D253" s="18" t="s">
        <v>326</v>
      </c>
      <c r="E253" s="15" t="s">
        <v>780</v>
      </c>
      <c r="F253" s="37" t="str">
        <f>_xlfn.XLOOKUP('Accessions with RNA-seq data'!$C253,'Averages by variety'!$A:$A,'Averages by variety'!E:E,"")</f>
        <v/>
      </c>
      <c r="G253" s="36" t="str">
        <f>_xlfn.XLOOKUP('Accessions with RNA-seq data'!$C253,'Averages by variety'!$A:$A,'Averages by variety'!F:F,"")</f>
        <v/>
      </c>
      <c r="H253" s="37" t="str">
        <f>_xlfn.XLOOKUP('Accessions with RNA-seq data'!$C253,'Averages by variety'!$A:$A,'Averages by variety'!G:G,"")</f>
        <v/>
      </c>
      <c r="I253" s="16" t="str">
        <f>_xlfn.XLOOKUP('Accessions with RNA-seq data'!$C253,'Averages by variety'!$A:$A,'Averages by variety'!H:H,"")</f>
        <v/>
      </c>
      <c r="J253" s="37" t="str">
        <f>_xlfn.XLOOKUP('Accessions with RNA-seq data'!$C253,'Averages by variety'!$A:$A,'Averages by variety'!I:I,"")</f>
        <v/>
      </c>
      <c r="K253" s="37" t="str">
        <f>_xlfn.XLOOKUP('Accessions with RNA-seq data'!$C253,'Averages by variety'!$A:$A,'Averages by variety'!J:J,"")</f>
        <v/>
      </c>
      <c r="L253" s="16"/>
      <c r="M253" s="16"/>
      <c r="N253" s="16"/>
      <c r="O253" s="16"/>
      <c r="P253" s="16"/>
    </row>
    <row r="254" spans="1:16">
      <c r="A254" s="17" t="s">
        <v>816</v>
      </c>
      <c r="C254" s="15" t="s">
        <v>817</v>
      </c>
      <c r="D254" s="18" t="s">
        <v>326</v>
      </c>
      <c r="E254" s="15" t="s">
        <v>780</v>
      </c>
      <c r="F254" s="37" t="str">
        <f>_xlfn.XLOOKUP('Accessions with RNA-seq data'!$C254,'Averages by variety'!$A:$A,'Averages by variety'!E:E,"")</f>
        <v/>
      </c>
      <c r="G254" s="36" t="str">
        <f>_xlfn.XLOOKUP('Accessions with RNA-seq data'!$C254,'Averages by variety'!$A:$A,'Averages by variety'!F:F,"")</f>
        <v/>
      </c>
      <c r="H254" s="37" t="str">
        <f>_xlfn.XLOOKUP('Accessions with RNA-seq data'!$C254,'Averages by variety'!$A:$A,'Averages by variety'!G:G,"")</f>
        <v/>
      </c>
      <c r="I254" s="16" t="str">
        <f>_xlfn.XLOOKUP('Accessions with RNA-seq data'!$C254,'Averages by variety'!$A:$A,'Averages by variety'!H:H,"")</f>
        <v/>
      </c>
      <c r="J254" s="37" t="str">
        <f>_xlfn.XLOOKUP('Accessions with RNA-seq data'!$C254,'Averages by variety'!$A:$A,'Averages by variety'!I:I,"")</f>
        <v/>
      </c>
      <c r="K254" s="37" t="str">
        <f>_xlfn.XLOOKUP('Accessions with RNA-seq data'!$C254,'Averages by variety'!$A:$A,'Averages by variety'!J:J,"")</f>
        <v/>
      </c>
      <c r="L254" s="16"/>
      <c r="M254" s="16"/>
      <c r="N254" s="16"/>
      <c r="O254" s="16"/>
      <c r="P254" s="16"/>
    </row>
    <row r="255" spans="1:16">
      <c r="A255" s="17" t="s">
        <v>818</v>
      </c>
      <c r="C255" s="15" t="s">
        <v>819</v>
      </c>
      <c r="D255" s="18"/>
      <c r="E255" s="15" t="s">
        <v>780</v>
      </c>
      <c r="F255" s="37" t="str">
        <f>_xlfn.XLOOKUP('Accessions with RNA-seq data'!$C255,'Averages by variety'!$A:$A,'Averages by variety'!E:E,"")</f>
        <v/>
      </c>
      <c r="G255" s="36" t="str">
        <f>_xlfn.XLOOKUP('Accessions with RNA-seq data'!$C255,'Averages by variety'!$A:$A,'Averages by variety'!F:F,"")</f>
        <v/>
      </c>
      <c r="H255" s="37" t="str">
        <f>_xlfn.XLOOKUP('Accessions with RNA-seq data'!$C255,'Averages by variety'!$A:$A,'Averages by variety'!G:G,"")</f>
        <v/>
      </c>
      <c r="I255" s="16" t="str">
        <f>_xlfn.XLOOKUP('Accessions with RNA-seq data'!$C255,'Averages by variety'!$A:$A,'Averages by variety'!H:H,"")</f>
        <v/>
      </c>
      <c r="J255" s="37" t="str">
        <f>_xlfn.XLOOKUP('Accessions with RNA-seq data'!$C255,'Averages by variety'!$A:$A,'Averages by variety'!I:I,"")</f>
        <v/>
      </c>
      <c r="K255" s="37" t="str">
        <f>_xlfn.XLOOKUP('Accessions with RNA-seq data'!$C255,'Averages by variety'!$A:$A,'Averages by variety'!J:J,"")</f>
        <v/>
      </c>
      <c r="L255" s="16"/>
      <c r="M255" s="16"/>
      <c r="N255" s="16"/>
      <c r="O255" s="16"/>
      <c r="P255" s="16"/>
    </row>
    <row r="256" spans="1:16">
      <c r="A256" s="17" t="s">
        <v>820</v>
      </c>
      <c r="C256" s="15" t="s">
        <v>821</v>
      </c>
      <c r="D256" s="19"/>
      <c r="E256" s="15" t="s">
        <v>780</v>
      </c>
      <c r="F256" s="37" t="str">
        <f>_xlfn.XLOOKUP('Accessions with RNA-seq data'!$C256,'Averages by variety'!$A:$A,'Averages by variety'!E:E,"")</f>
        <v/>
      </c>
      <c r="G256" s="36" t="str">
        <f>_xlfn.XLOOKUP('Accessions with RNA-seq data'!$C256,'Averages by variety'!$A:$A,'Averages by variety'!F:F,"")</f>
        <v/>
      </c>
      <c r="H256" s="37" t="str">
        <f>_xlfn.XLOOKUP('Accessions with RNA-seq data'!$C256,'Averages by variety'!$A:$A,'Averages by variety'!G:G,"")</f>
        <v/>
      </c>
      <c r="I256" s="16" t="str">
        <f>_xlfn.XLOOKUP('Accessions with RNA-seq data'!$C256,'Averages by variety'!$A:$A,'Averages by variety'!H:H,"")</f>
        <v/>
      </c>
      <c r="J256" s="37" t="str">
        <f>_xlfn.XLOOKUP('Accessions with RNA-seq data'!$C256,'Averages by variety'!$A:$A,'Averages by variety'!I:I,"")</f>
        <v/>
      </c>
      <c r="K256" s="37" t="str">
        <f>_xlfn.XLOOKUP('Accessions with RNA-seq data'!$C256,'Averages by variety'!$A:$A,'Averages by variety'!J:J,"")</f>
        <v/>
      </c>
      <c r="L256" s="16"/>
      <c r="M256" s="16"/>
      <c r="N256" s="16"/>
      <c r="O256" s="16"/>
      <c r="P256" s="16"/>
    </row>
    <row r="257" spans="1:16">
      <c r="A257" s="17" t="s">
        <v>822</v>
      </c>
      <c r="C257" s="15" t="s">
        <v>823</v>
      </c>
      <c r="E257" s="15" t="s">
        <v>780</v>
      </c>
      <c r="F257" s="37" t="str">
        <f>_xlfn.XLOOKUP('Accessions with RNA-seq data'!$C257,'Averages by variety'!$A:$A,'Averages by variety'!E:E,"")</f>
        <v/>
      </c>
      <c r="G257" s="36" t="str">
        <f>_xlfn.XLOOKUP('Accessions with RNA-seq data'!$C257,'Averages by variety'!$A:$A,'Averages by variety'!F:F,"")</f>
        <v/>
      </c>
      <c r="H257" s="37" t="str">
        <f>_xlfn.XLOOKUP('Accessions with RNA-seq data'!$C257,'Averages by variety'!$A:$A,'Averages by variety'!G:G,"")</f>
        <v/>
      </c>
      <c r="I257" s="16" t="str">
        <f>_xlfn.XLOOKUP('Accessions with RNA-seq data'!$C257,'Averages by variety'!$A:$A,'Averages by variety'!H:H,"")</f>
        <v/>
      </c>
      <c r="J257" s="37" t="str">
        <f>_xlfn.XLOOKUP('Accessions with RNA-seq data'!$C257,'Averages by variety'!$A:$A,'Averages by variety'!I:I,"")</f>
        <v/>
      </c>
      <c r="K257" s="37" t="str">
        <f>_xlfn.XLOOKUP('Accessions with RNA-seq data'!$C257,'Averages by variety'!$A:$A,'Averages by variety'!J:J,"")</f>
        <v/>
      </c>
      <c r="L257" s="16"/>
      <c r="M257" s="16"/>
      <c r="N257" s="16"/>
      <c r="O257" s="16"/>
      <c r="P257" s="16"/>
    </row>
    <row r="258" spans="1:16">
      <c r="A258" s="17" t="s">
        <v>824</v>
      </c>
      <c r="C258" s="15" t="s">
        <v>825</v>
      </c>
      <c r="E258" s="15" t="s">
        <v>780</v>
      </c>
      <c r="F258" s="37" t="str">
        <f>_xlfn.XLOOKUP('Accessions with RNA-seq data'!$C258,'Averages by variety'!$A:$A,'Averages by variety'!E:E,"")</f>
        <v/>
      </c>
      <c r="G258" s="36" t="str">
        <f>_xlfn.XLOOKUP('Accessions with RNA-seq data'!$C258,'Averages by variety'!$A:$A,'Averages by variety'!F:F,"")</f>
        <v/>
      </c>
      <c r="H258" s="37" t="str">
        <f>_xlfn.XLOOKUP('Accessions with RNA-seq data'!$C258,'Averages by variety'!$A:$A,'Averages by variety'!G:G,"")</f>
        <v/>
      </c>
      <c r="I258" s="16" t="str">
        <f>_xlfn.XLOOKUP('Accessions with RNA-seq data'!$C258,'Averages by variety'!$A:$A,'Averages by variety'!H:H,"")</f>
        <v/>
      </c>
      <c r="J258" s="37" t="str">
        <f>_xlfn.XLOOKUP('Accessions with RNA-seq data'!$C258,'Averages by variety'!$A:$A,'Averages by variety'!I:I,"")</f>
        <v/>
      </c>
      <c r="K258" s="37" t="str">
        <f>_xlfn.XLOOKUP('Accessions with RNA-seq data'!$C258,'Averages by variety'!$A:$A,'Averages by variety'!J:J,"")</f>
        <v/>
      </c>
      <c r="L258" s="16"/>
      <c r="M258" s="16"/>
      <c r="N258" s="16"/>
      <c r="O258" s="16"/>
      <c r="P258" s="16"/>
    </row>
    <row r="259" spans="1:16">
      <c r="A259" s="17" t="s">
        <v>826</v>
      </c>
      <c r="C259" s="15" t="s">
        <v>827</v>
      </c>
      <c r="E259" s="15" t="s">
        <v>780</v>
      </c>
      <c r="F259" s="37" t="str">
        <f>_xlfn.XLOOKUP('Accessions with RNA-seq data'!$C259,'Averages by variety'!$A:$A,'Averages by variety'!E:E,"")</f>
        <v/>
      </c>
      <c r="G259" s="36" t="str">
        <f>_xlfn.XLOOKUP('Accessions with RNA-seq data'!$C259,'Averages by variety'!$A:$A,'Averages by variety'!F:F,"")</f>
        <v/>
      </c>
      <c r="H259" s="37" t="str">
        <f>_xlfn.XLOOKUP('Accessions with RNA-seq data'!$C259,'Averages by variety'!$A:$A,'Averages by variety'!G:G,"")</f>
        <v/>
      </c>
      <c r="I259" s="16" t="str">
        <f>_xlfn.XLOOKUP('Accessions with RNA-seq data'!$C259,'Averages by variety'!$A:$A,'Averages by variety'!H:H,"")</f>
        <v/>
      </c>
      <c r="J259" s="37" t="str">
        <f>_xlfn.XLOOKUP('Accessions with RNA-seq data'!$C259,'Averages by variety'!$A:$A,'Averages by variety'!I:I,"")</f>
        <v/>
      </c>
      <c r="K259" s="37" t="str">
        <f>_xlfn.XLOOKUP('Accessions with RNA-seq data'!$C259,'Averages by variety'!$A:$A,'Averages by variety'!J:J,"")</f>
        <v/>
      </c>
      <c r="L259" s="16"/>
      <c r="M259" s="16"/>
      <c r="N259" s="16"/>
      <c r="O259" s="16"/>
      <c r="P259" s="16"/>
    </row>
    <row r="260" spans="1:16">
      <c r="A260" s="17" t="s">
        <v>828</v>
      </c>
      <c r="C260" s="15" t="s">
        <v>829</v>
      </c>
      <c r="E260" s="15" t="s">
        <v>780</v>
      </c>
      <c r="F260" s="37" t="str">
        <f>_xlfn.XLOOKUP('Accessions with RNA-seq data'!$C260,'Averages by variety'!$A:$A,'Averages by variety'!E:E,"")</f>
        <v/>
      </c>
      <c r="G260" s="36" t="str">
        <f>_xlfn.XLOOKUP('Accessions with RNA-seq data'!$C260,'Averages by variety'!$A:$A,'Averages by variety'!F:F,"")</f>
        <v/>
      </c>
      <c r="H260" s="37" t="str">
        <f>_xlfn.XLOOKUP('Accessions with RNA-seq data'!$C260,'Averages by variety'!$A:$A,'Averages by variety'!G:G,"")</f>
        <v/>
      </c>
      <c r="I260" s="16" t="str">
        <f>_xlfn.XLOOKUP('Accessions with RNA-seq data'!$C260,'Averages by variety'!$A:$A,'Averages by variety'!H:H,"")</f>
        <v/>
      </c>
      <c r="J260" s="37" t="str">
        <f>_xlfn.XLOOKUP('Accessions with RNA-seq data'!$C260,'Averages by variety'!$A:$A,'Averages by variety'!I:I,"")</f>
        <v/>
      </c>
      <c r="K260" s="37" t="str">
        <f>_xlfn.XLOOKUP('Accessions with RNA-seq data'!$C260,'Averages by variety'!$A:$A,'Averages by variety'!J:J,"")</f>
        <v/>
      </c>
      <c r="L260" s="16"/>
      <c r="M260" s="16"/>
      <c r="N260" s="16"/>
      <c r="O260" s="16"/>
      <c r="P260" s="16"/>
    </row>
    <row r="261" spans="1:16">
      <c r="A261" s="17" t="s">
        <v>830</v>
      </c>
      <c r="C261" s="15" t="s">
        <v>831</v>
      </c>
      <c r="E261" s="15" t="s">
        <v>780</v>
      </c>
      <c r="F261" s="37" t="str">
        <f>_xlfn.XLOOKUP('Accessions with RNA-seq data'!$C261,'Averages by variety'!$A:$A,'Averages by variety'!E:E,"")</f>
        <v/>
      </c>
      <c r="G261" s="36" t="str">
        <f>_xlfn.XLOOKUP('Accessions with RNA-seq data'!$C261,'Averages by variety'!$A:$A,'Averages by variety'!F:F,"")</f>
        <v/>
      </c>
      <c r="H261" s="37" t="str">
        <f>_xlfn.XLOOKUP('Accessions with RNA-seq data'!$C261,'Averages by variety'!$A:$A,'Averages by variety'!G:G,"")</f>
        <v/>
      </c>
      <c r="I261" s="16" t="str">
        <f>_xlfn.XLOOKUP('Accessions with RNA-seq data'!$C261,'Averages by variety'!$A:$A,'Averages by variety'!H:H,"")</f>
        <v/>
      </c>
      <c r="J261" s="37" t="str">
        <f>_xlfn.XLOOKUP('Accessions with RNA-seq data'!$C261,'Averages by variety'!$A:$A,'Averages by variety'!I:I,"")</f>
        <v/>
      </c>
      <c r="K261" s="37" t="str">
        <f>_xlfn.XLOOKUP('Accessions with RNA-seq data'!$C261,'Averages by variety'!$A:$A,'Averages by variety'!J:J,"")</f>
        <v/>
      </c>
      <c r="L261" s="16"/>
      <c r="M261" s="16"/>
      <c r="N261" s="16"/>
      <c r="O261" s="16"/>
      <c r="P261" s="16"/>
    </row>
    <row r="262" spans="1:16">
      <c r="A262" s="17" t="s">
        <v>832</v>
      </c>
      <c r="C262" s="15" t="s">
        <v>833</v>
      </c>
      <c r="E262" s="15" t="s">
        <v>780</v>
      </c>
      <c r="F262" s="37" t="str">
        <f>_xlfn.XLOOKUP('Accessions with RNA-seq data'!$C262,'Averages by variety'!$A:$A,'Averages by variety'!E:E,"")</f>
        <v/>
      </c>
      <c r="G262" s="36" t="str">
        <f>_xlfn.XLOOKUP('Accessions with RNA-seq data'!$C262,'Averages by variety'!$A:$A,'Averages by variety'!F:F,"")</f>
        <v/>
      </c>
      <c r="H262" s="37" t="str">
        <f>_xlfn.XLOOKUP('Accessions with RNA-seq data'!$C262,'Averages by variety'!$A:$A,'Averages by variety'!G:G,"")</f>
        <v/>
      </c>
      <c r="I262" s="16" t="str">
        <f>_xlfn.XLOOKUP('Accessions with RNA-seq data'!$C262,'Averages by variety'!$A:$A,'Averages by variety'!H:H,"")</f>
        <v/>
      </c>
      <c r="J262" s="37" t="str">
        <f>_xlfn.XLOOKUP('Accessions with RNA-seq data'!$C262,'Averages by variety'!$A:$A,'Averages by variety'!I:I,"")</f>
        <v/>
      </c>
      <c r="K262" s="37" t="str">
        <f>_xlfn.XLOOKUP('Accessions with RNA-seq data'!$C262,'Averages by variety'!$A:$A,'Averages by variety'!J:J,"")</f>
        <v/>
      </c>
      <c r="L262" s="16"/>
      <c r="M262" s="16"/>
      <c r="N262" s="16"/>
      <c r="O262" s="16"/>
      <c r="P262" s="16"/>
    </row>
    <row r="263" spans="1:16">
      <c r="A263" s="17" t="s">
        <v>834</v>
      </c>
      <c r="C263" s="15" t="s">
        <v>0</v>
      </c>
      <c r="E263" s="15" t="s">
        <v>780</v>
      </c>
      <c r="F263" s="37">
        <f>_xlfn.XLOOKUP('Accessions with RNA-seq data'!$C263,'Averages by variety'!$A:$A,'Averages by variety'!E:E,"")</f>
        <v>37.578400000000002</v>
      </c>
      <c r="G263" s="36">
        <f>_xlfn.XLOOKUP('Accessions with RNA-seq data'!$C263,'Averages by variety'!$A:$A,'Averages by variety'!F:F,"")</f>
        <v>7</v>
      </c>
      <c r="H263" s="37">
        <f>_xlfn.XLOOKUP('Accessions with RNA-seq data'!$C263,'Averages by variety'!$A:$A,'Averages by variety'!G:G,"")</f>
        <v>155</v>
      </c>
      <c r="I263" s="16">
        <f>_xlfn.XLOOKUP('Accessions with RNA-seq data'!$C263,'Averages by variety'!$A:$A,'Averages by variety'!H:H,"")</f>
        <v>3.8410154921052357</v>
      </c>
      <c r="J263" s="37">
        <f>_xlfn.XLOOKUP('Accessions with RNA-seq data'!$C263,'Averages by variety'!$A:$A,'Averages by variety'!I:I,"")</f>
        <v>0</v>
      </c>
      <c r="K263" s="37">
        <f>_xlfn.XLOOKUP('Accessions with RNA-seq data'!$C263,'Averages by variety'!$A:$A,'Averages by variety'!J:J,"")</f>
        <v>0</v>
      </c>
      <c r="L263" s="16">
        <v>1.254263744677691</v>
      </c>
      <c r="M263" s="16">
        <v>6.9343212266496049E-2</v>
      </c>
      <c r="N263" s="16">
        <v>0.17629999999999998</v>
      </c>
      <c r="O263" s="16">
        <v>4.2378535142812347E-2</v>
      </c>
      <c r="P263" s="16">
        <v>645.96834918479942</v>
      </c>
    </row>
    <row r="264" spans="1:16">
      <c r="A264" s="17" t="s">
        <v>835</v>
      </c>
      <c r="C264" s="15" t="s">
        <v>836</v>
      </c>
      <c r="E264" s="15" t="s">
        <v>780</v>
      </c>
      <c r="F264" s="37" t="str">
        <f>_xlfn.XLOOKUP('Accessions with RNA-seq data'!$C264,'Averages by variety'!$A:$A,'Averages by variety'!E:E,"")</f>
        <v/>
      </c>
      <c r="G264" s="36" t="str">
        <f>_xlfn.XLOOKUP('Accessions with RNA-seq data'!$C264,'Averages by variety'!$A:$A,'Averages by variety'!F:F,"")</f>
        <v/>
      </c>
      <c r="H264" s="37" t="str">
        <f>_xlfn.XLOOKUP('Accessions with RNA-seq data'!$C264,'Averages by variety'!$A:$A,'Averages by variety'!G:G,"")</f>
        <v/>
      </c>
      <c r="I264" s="16" t="str">
        <f>_xlfn.XLOOKUP('Accessions with RNA-seq data'!$C264,'Averages by variety'!$A:$A,'Averages by variety'!H:H,"")</f>
        <v/>
      </c>
      <c r="J264" s="37" t="str">
        <f>_xlfn.XLOOKUP('Accessions with RNA-seq data'!$C264,'Averages by variety'!$A:$A,'Averages by variety'!I:I,"")</f>
        <v/>
      </c>
      <c r="K264" s="37" t="str">
        <f>_xlfn.XLOOKUP('Accessions with RNA-seq data'!$C264,'Averages by variety'!$A:$A,'Averages by variety'!J:J,"")</f>
        <v/>
      </c>
      <c r="L264" s="16"/>
      <c r="M264" s="16"/>
      <c r="N264" s="16"/>
      <c r="O264" s="16"/>
      <c r="P264" s="16"/>
    </row>
    <row r="265" spans="1:16">
      <c r="A265" s="17" t="s">
        <v>837</v>
      </c>
      <c r="C265" s="15" t="s">
        <v>838</v>
      </c>
      <c r="E265" s="15" t="s">
        <v>780</v>
      </c>
      <c r="F265" s="37" t="str">
        <f>_xlfn.XLOOKUP('Accessions with RNA-seq data'!$C265,'Averages by variety'!$A:$A,'Averages by variety'!E:E,"")</f>
        <v/>
      </c>
      <c r="G265" s="36" t="str">
        <f>_xlfn.XLOOKUP('Accessions with RNA-seq data'!$C265,'Averages by variety'!$A:$A,'Averages by variety'!F:F,"")</f>
        <v/>
      </c>
      <c r="H265" s="37" t="str">
        <f>_xlfn.XLOOKUP('Accessions with RNA-seq data'!$C265,'Averages by variety'!$A:$A,'Averages by variety'!G:G,"")</f>
        <v/>
      </c>
      <c r="I265" s="16" t="str">
        <f>_xlfn.XLOOKUP('Accessions with RNA-seq data'!$C265,'Averages by variety'!$A:$A,'Averages by variety'!H:H,"")</f>
        <v/>
      </c>
      <c r="J265" s="37" t="str">
        <f>_xlfn.XLOOKUP('Accessions with RNA-seq data'!$C265,'Averages by variety'!$A:$A,'Averages by variety'!I:I,"")</f>
        <v/>
      </c>
      <c r="K265" s="37" t="str">
        <f>_xlfn.XLOOKUP('Accessions with RNA-seq data'!$C265,'Averages by variety'!$A:$A,'Averages by variety'!J:J,"")</f>
        <v/>
      </c>
      <c r="L265" s="16"/>
      <c r="M265" s="16"/>
      <c r="N265" s="16"/>
      <c r="O265" s="16"/>
      <c r="P265" s="16"/>
    </row>
    <row r="266" spans="1:16">
      <c r="A266" s="20" t="s">
        <v>839</v>
      </c>
      <c r="C266" s="15" t="s">
        <v>840</v>
      </c>
      <c r="E266" s="15" t="s">
        <v>780</v>
      </c>
      <c r="F266" s="37" t="str">
        <f>_xlfn.XLOOKUP('Accessions with RNA-seq data'!$C266,'Averages by variety'!$A:$A,'Averages by variety'!E:E,"")</f>
        <v/>
      </c>
      <c r="G266" s="36" t="str">
        <f>_xlfn.XLOOKUP('Accessions with RNA-seq data'!$C266,'Averages by variety'!$A:$A,'Averages by variety'!F:F,"")</f>
        <v/>
      </c>
      <c r="H266" s="37" t="str">
        <f>_xlfn.XLOOKUP('Accessions with RNA-seq data'!$C266,'Averages by variety'!$A:$A,'Averages by variety'!G:G,"")</f>
        <v/>
      </c>
      <c r="I266" s="16" t="str">
        <f>_xlfn.XLOOKUP('Accessions with RNA-seq data'!$C266,'Averages by variety'!$A:$A,'Averages by variety'!H:H,"")</f>
        <v/>
      </c>
      <c r="J266" s="37" t="str">
        <f>_xlfn.XLOOKUP('Accessions with RNA-seq data'!$C266,'Averages by variety'!$A:$A,'Averages by variety'!I:I,"")</f>
        <v/>
      </c>
      <c r="K266" s="37" t="str">
        <f>_xlfn.XLOOKUP('Accessions with RNA-seq data'!$C266,'Averages by variety'!$A:$A,'Averages by variety'!J:J,"")</f>
        <v/>
      </c>
      <c r="L266" s="16"/>
      <c r="M266" s="16"/>
      <c r="N266" s="16"/>
      <c r="O266" s="16"/>
      <c r="P266" s="16"/>
    </row>
    <row r="267" spans="1:16">
      <c r="A267" s="20" t="s">
        <v>841</v>
      </c>
      <c r="C267" s="15" t="s">
        <v>842</v>
      </c>
      <c r="E267" s="15" t="s">
        <v>780</v>
      </c>
      <c r="F267" s="37" t="str">
        <f>_xlfn.XLOOKUP('Accessions with RNA-seq data'!$C267,'Averages by variety'!$A:$A,'Averages by variety'!E:E,"")</f>
        <v/>
      </c>
      <c r="G267" s="36" t="str">
        <f>_xlfn.XLOOKUP('Accessions with RNA-seq data'!$C267,'Averages by variety'!$A:$A,'Averages by variety'!F:F,"")</f>
        <v/>
      </c>
      <c r="H267" s="37" t="str">
        <f>_xlfn.XLOOKUP('Accessions with RNA-seq data'!$C267,'Averages by variety'!$A:$A,'Averages by variety'!G:G,"")</f>
        <v/>
      </c>
      <c r="I267" s="16" t="str">
        <f>_xlfn.XLOOKUP('Accessions with RNA-seq data'!$C267,'Averages by variety'!$A:$A,'Averages by variety'!H:H,"")</f>
        <v/>
      </c>
      <c r="J267" s="37" t="str">
        <f>_xlfn.XLOOKUP('Accessions with RNA-seq data'!$C267,'Averages by variety'!$A:$A,'Averages by variety'!I:I,"")</f>
        <v/>
      </c>
      <c r="K267" s="37" t="str">
        <f>_xlfn.XLOOKUP('Accessions with RNA-seq data'!$C267,'Averages by variety'!$A:$A,'Averages by variety'!J:J,"")</f>
        <v/>
      </c>
      <c r="L267" s="16"/>
      <c r="M267" s="16"/>
      <c r="N267" s="16"/>
      <c r="O267" s="16"/>
      <c r="P267" s="16"/>
    </row>
    <row r="268" spans="1:16">
      <c r="A268" s="20" t="s">
        <v>843</v>
      </c>
      <c r="C268" s="15" t="s">
        <v>844</v>
      </c>
      <c r="E268" s="15" t="s">
        <v>780</v>
      </c>
      <c r="F268" s="37" t="str">
        <f>_xlfn.XLOOKUP('Accessions with RNA-seq data'!$C268,'Averages by variety'!$A:$A,'Averages by variety'!E:E,"")</f>
        <v/>
      </c>
      <c r="G268" s="36" t="str">
        <f>_xlfn.XLOOKUP('Accessions with RNA-seq data'!$C268,'Averages by variety'!$A:$A,'Averages by variety'!F:F,"")</f>
        <v/>
      </c>
      <c r="H268" s="37" t="str">
        <f>_xlfn.XLOOKUP('Accessions with RNA-seq data'!$C268,'Averages by variety'!$A:$A,'Averages by variety'!G:G,"")</f>
        <v/>
      </c>
      <c r="I268" s="16" t="str">
        <f>_xlfn.XLOOKUP('Accessions with RNA-seq data'!$C268,'Averages by variety'!$A:$A,'Averages by variety'!H:H,"")</f>
        <v/>
      </c>
      <c r="J268" s="37" t="str">
        <f>_xlfn.XLOOKUP('Accessions with RNA-seq data'!$C268,'Averages by variety'!$A:$A,'Averages by variety'!I:I,"")</f>
        <v/>
      </c>
      <c r="K268" s="37" t="str">
        <f>_xlfn.XLOOKUP('Accessions with RNA-seq data'!$C268,'Averages by variety'!$A:$A,'Averages by variety'!J:J,"")</f>
        <v/>
      </c>
      <c r="L268" s="16"/>
      <c r="M268" s="16"/>
      <c r="N268" s="16"/>
      <c r="O268" s="16"/>
      <c r="P268" s="16"/>
    </row>
    <row r="269" spans="1:16">
      <c r="A269" s="21" t="s">
        <v>845</v>
      </c>
      <c r="C269" s="15" t="s">
        <v>846</v>
      </c>
      <c r="E269" s="15" t="s">
        <v>780</v>
      </c>
      <c r="F269" s="37" t="str">
        <f>_xlfn.XLOOKUP('Accessions with RNA-seq data'!$C269,'Averages by variety'!$A:$A,'Averages by variety'!E:E,"")</f>
        <v/>
      </c>
      <c r="G269" s="36" t="str">
        <f>_xlfn.XLOOKUP('Accessions with RNA-seq data'!$C269,'Averages by variety'!$A:$A,'Averages by variety'!F:F,"")</f>
        <v/>
      </c>
      <c r="H269" s="37" t="str">
        <f>_xlfn.XLOOKUP('Accessions with RNA-seq data'!$C269,'Averages by variety'!$A:$A,'Averages by variety'!G:G,"")</f>
        <v/>
      </c>
      <c r="I269" s="16" t="str">
        <f>_xlfn.XLOOKUP('Accessions with RNA-seq data'!$C269,'Averages by variety'!$A:$A,'Averages by variety'!H:H,"")</f>
        <v/>
      </c>
      <c r="J269" s="37" t="str">
        <f>_xlfn.XLOOKUP('Accessions with RNA-seq data'!$C269,'Averages by variety'!$A:$A,'Averages by variety'!I:I,"")</f>
        <v/>
      </c>
      <c r="K269" s="37" t="str">
        <f>_xlfn.XLOOKUP('Accessions with RNA-seq data'!$C269,'Averages by variety'!$A:$A,'Averages by variety'!J:J,"")</f>
        <v/>
      </c>
      <c r="L269" s="16"/>
      <c r="M269" s="16"/>
      <c r="N269" s="16"/>
      <c r="O269" s="16"/>
      <c r="P269" s="16"/>
    </row>
    <row r="270" spans="1:16">
      <c r="A270" s="20" t="s">
        <v>847</v>
      </c>
      <c r="C270" s="15" t="s">
        <v>848</v>
      </c>
      <c r="E270" s="15" t="s">
        <v>780</v>
      </c>
      <c r="F270" s="37" t="str">
        <f>_xlfn.XLOOKUP('Accessions with RNA-seq data'!$C270,'Averages by variety'!$A:$A,'Averages by variety'!E:E,"")</f>
        <v/>
      </c>
      <c r="G270" s="36" t="str">
        <f>_xlfn.XLOOKUP('Accessions with RNA-seq data'!$C270,'Averages by variety'!$A:$A,'Averages by variety'!F:F,"")</f>
        <v/>
      </c>
      <c r="H270" s="37" t="str">
        <f>_xlfn.XLOOKUP('Accessions with RNA-seq data'!$C270,'Averages by variety'!$A:$A,'Averages by variety'!G:G,"")</f>
        <v/>
      </c>
      <c r="I270" s="16" t="str">
        <f>_xlfn.XLOOKUP('Accessions with RNA-seq data'!$C270,'Averages by variety'!$A:$A,'Averages by variety'!H:H,"")</f>
        <v/>
      </c>
      <c r="J270" s="37" t="str">
        <f>_xlfn.XLOOKUP('Accessions with RNA-seq data'!$C270,'Averages by variety'!$A:$A,'Averages by variety'!I:I,"")</f>
        <v/>
      </c>
      <c r="K270" s="37" t="str">
        <f>_xlfn.XLOOKUP('Accessions with RNA-seq data'!$C270,'Averages by variety'!$A:$A,'Averages by variety'!J:J,"")</f>
        <v/>
      </c>
      <c r="L270" s="16"/>
      <c r="M270" s="16"/>
      <c r="N270" s="16"/>
      <c r="O270" s="16"/>
      <c r="P270" s="16"/>
    </row>
    <row r="271" spans="1:16">
      <c r="A271" s="20" t="s">
        <v>849</v>
      </c>
      <c r="C271" s="15" t="s">
        <v>850</v>
      </c>
      <c r="E271" s="15" t="s">
        <v>780</v>
      </c>
      <c r="F271" s="37" t="str">
        <f>_xlfn.XLOOKUP('Accessions with RNA-seq data'!$C271,'Averages by variety'!$A:$A,'Averages by variety'!E:E,"")</f>
        <v/>
      </c>
      <c r="G271" s="36" t="str">
        <f>_xlfn.XLOOKUP('Accessions with RNA-seq data'!$C271,'Averages by variety'!$A:$A,'Averages by variety'!F:F,"")</f>
        <v/>
      </c>
      <c r="H271" s="37" t="str">
        <f>_xlfn.XLOOKUP('Accessions with RNA-seq data'!$C271,'Averages by variety'!$A:$A,'Averages by variety'!G:G,"")</f>
        <v/>
      </c>
      <c r="I271" s="16" t="str">
        <f>_xlfn.XLOOKUP('Accessions with RNA-seq data'!$C271,'Averages by variety'!$A:$A,'Averages by variety'!H:H,"")</f>
        <v/>
      </c>
      <c r="J271" s="37" t="str">
        <f>_xlfn.XLOOKUP('Accessions with RNA-seq data'!$C271,'Averages by variety'!$A:$A,'Averages by variety'!I:I,"")</f>
        <v/>
      </c>
      <c r="K271" s="37" t="str">
        <f>_xlfn.XLOOKUP('Accessions with RNA-seq data'!$C271,'Averages by variety'!$A:$A,'Averages by variety'!J:J,"")</f>
        <v/>
      </c>
      <c r="L271" s="16"/>
      <c r="M271" s="16"/>
      <c r="N271" s="16"/>
      <c r="O271" s="16"/>
      <c r="P271" s="16"/>
    </row>
    <row r="272" spans="1:16">
      <c r="A272" s="20" t="s">
        <v>851</v>
      </c>
      <c r="C272" s="15" t="s">
        <v>852</v>
      </c>
      <c r="E272" s="15" t="s">
        <v>780</v>
      </c>
      <c r="F272" s="37" t="str">
        <f>_xlfn.XLOOKUP('Accessions with RNA-seq data'!$C272,'Averages by variety'!$A:$A,'Averages by variety'!E:E,"")</f>
        <v/>
      </c>
      <c r="G272" s="36" t="str">
        <f>_xlfn.XLOOKUP('Accessions with RNA-seq data'!$C272,'Averages by variety'!$A:$A,'Averages by variety'!F:F,"")</f>
        <v/>
      </c>
      <c r="H272" s="37" t="str">
        <f>_xlfn.XLOOKUP('Accessions with RNA-seq data'!$C272,'Averages by variety'!$A:$A,'Averages by variety'!G:G,"")</f>
        <v/>
      </c>
      <c r="I272" s="16" t="str">
        <f>_xlfn.XLOOKUP('Accessions with RNA-seq data'!$C272,'Averages by variety'!$A:$A,'Averages by variety'!H:H,"")</f>
        <v/>
      </c>
      <c r="J272" s="37" t="str">
        <f>_xlfn.XLOOKUP('Accessions with RNA-seq data'!$C272,'Averages by variety'!$A:$A,'Averages by variety'!I:I,"")</f>
        <v/>
      </c>
      <c r="K272" s="37" t="str">
        <f>_xlfn.XLOOKUP('Accessions with RNA-seq data'!$C272,'Averages by variety'!$A:$A,'Averages by variety'!J:J,"")</f>
        <v/>
      </c>
      <c r="L272" s="16"/>
      <c r="M272" s="16"/>
      <c r="N272" s="16"/>
      <c r="O272" s="16"/>
      <c r="P272" s="16"/>
    </row>
    <row r="273" spans="1:16">
      <c r="A273" s="20" t="s">
        <v>853</v>
      </c>
      <c r="C273" s="15" t="s">
        <v>854</v>
      </c>
      <c r="E273" s="15" t="s">
        <v>780</v>
      </c>
      <c r="F273" s="37" t="str">
        <f>_xlfn.XLOOKUP('Accessions with RNA-seq data'!$C273,'Averages by variety'!$A:$A,'Averages by variety'!E:E,"")</f>
        <v/>
      </c>
      <c r="G273" s="36" t="str">
        <f>_xlfn.XLOOKUP('Accessions with RNA-seq data'!$C273,'Averages by variety'!$A:$A,'Averages by variety'!F:F,"")</f>
        <v/>
      </c>
      <c r="H273" s="37" t="str">
        <f>_xlfn.XLOOKUP('Accessions with RNA-seq data'!$C273,'Averages by variety'!$A:$A,'Averages by variety'!G:G,"")</f>
        <v/>
      </c>
      <c r="I273" s="16" t="str">
        <f>_xlfn.XLOOKUP('Accessions with RNA-seq data'!$C273,'Averages by variety'!$A:$A,'Averages by variety'!H:H,"")</f>
        <v/>
      </c>
      <c r="J273" s="37" t="str">
        <f>_xlfn.XLOOKUP('Accessions with RNA-seq data'!$C273,'Averages by variety'!$A:$A,'Averages by variety'!I:I,"")</f>
        <v/>
      </c>
      <c r="K273" s="37" t="str">
        <f>_xlfn.XLOOKUP('Accessions with RNA-seq data'!$C273,'Averages by variety'!$A:$A,'Averages by variety'!J:J,"")</f>
        <v/>
      </c>
      <c r="L273" s="16"/>
      <c r="M273" s="16"/>
      <c r="N273" s="16"/>
      <c r="O273" s="16"/>
      <c r="P273" s="16"/>
    </row>
    <row r="274" spans="1:16">
      <c r="A274" s="20" t="s">
        <v>855</v>
      </c>
      <c r="C274" s="15" t="s">
        <v>856</v>
      </c>
      <c r="E274" s="15" t="s">
        <v>780</v>
      </c>
      <c r="F274" s="37" t="str">
        <f>_xlfn.XLOOKUP('Accessions with RNA-seq data'!$C274,'Averages by variety'!$A:$A,'Averages by variety'!E:E,"")</f>
        <v/>
      </c>
      <c r="G274" s="36" t="str">
        <f>_xlfn.XLOOKUP('Accessions with RNA-seq data'!$C274,'Averages by variety'!$A:$A,'Averages by variety'!F:F,"")</f>
        <v/>
      </c>
      <c r="H274" s="37" t="str">
        <f>_xlfn.XLOOKUP('Accessions with RNA-seq data'!$C274,'Averages by variety'!$A:$A,'Averages by variety'!G:G,"")</f>
        <v/>
      </c>
      <c r="I274" s="16" t="str">
        <f>_xlfn.XLOOKUP('Accessions with RNA-seq data'!$C274,'Averages by variety'!$A:$A,'Averages by variety'!H:H,"")</f>
        <v/>
      </c>
      <c r="J274" s="37" t="str">
        <f>_xlfn.XLOOKUP('Accessions with RNA-seq data'!$C274,'Averages by variety'!$A:$A,'Averages by variety'!I:I,"")</f>
        <v/>
      </c>
      <c r="K274" s="37" t="str">
        <f>_xlfn.XLOOKUP('Accessions with RNA-seq data'!$C274,'Averages by variety'!$A:$A,'Averages by variety'!J:J,"")</f>
        <v/>
      </c>
      <c r="L274" s="16"/>
      <c r="M274" s="16"/>
      <c r="N274" s="16"/>
      <c r="O274" s="16"/>
      <c r="P274" s="16"/>
    </row>
    <row r="275" spans="1:16">
      <c r="A275" s="21" t="s">
        <v>857</v>
      </c>
      <c r="C275" s="15" t="s">
        <v>858</v>
      </c>
      <c r="E275" s="15" t="s">
        <v>780</v>
      </c>
      <c r="F275" s="37" t="str">
        <f>_xlfn.XLOOKUP('Accessions with RNA-seq data'!$C275,'Averages by variety'!$A:$A,'Averages by variety'!E:E,"")</f>
        <v/>
      </c>
      <c r="G275" s="36" t="str">
        <f>_xlfn.XLOOKUP('Accessions with RNA-seq data'!$C275,'Averages by variety'!$A:$A,'Averages by variety'!F:F,"")</f>
        <v/>
      </c>
      <c r="H275" s="37" t="str">
        <f>_xlfn.XLOOKUP('Accessions with RNA-seq data'!$C275,'Averages by variety'!$A:$A,'Averages by variety'!G:G,"")</f>
        <v/>
      </c>
      <c r="I275" s="16" t="str">
        <f>_xlfn.XLOOKUP('Accessions with RNA-seq data'!$C275,'Averages by variety'!$A:$A,'Averages by variety'!H:H,"")</f>
        <v/>
      </c>
      <c r="J275" s="37" t="str">
        <f>_xlfn.XLOOKUP('Accessions with RNA-seq data'!$C275,'Averages by variety'!$A:$A,'Averages by variety'!I:I,"")</f>
        <v/>
      </c>
      <c r="K275" s="37" t="str">
        <f>_xlfn.XLOOKUP('Accessions with RNA-seq data'!$C275,'Averages by variety'!$A:$A,'Averages by variety'!J:J,"")</f>
        <v/>
      </c>
      <c r="L275" s="16"/>
      <c r="M275" s="16"/>
      <c r="N275" s="16"/>
      <c r="O275" s="16"/>
      <c r="P275" s="16"/>
    </row>
    <row r="276" spans="1:16">
      <c r="A276" s="21" t="s">
        <v>859</v>
      </c>
      <c r="C276" s="15" t="s">
        <v>860</v>
      </c>
      <c r="E276" s="15" t="s">
        <v>780</v>
      </c>
      <c r="F276" s="37" t="str">
        <f>_xlfn.XLOOKUP('Accessions with RNA-seq data'!$C276,'Averages by variety'!$A:$A,'Averages by variety'!E:E,"")</f>
        <v/>
      </c>
      <c r="G276" s="36" t="str">
        <f>_xlfn.XLOOKUP('Accessions with RNA-seq data'!$C276,'Averages by variety'!$A:$A,'Averages by variety'!F:F,"")</f>
        <v/>
      </c>
      <c r="H276" s="37" t="str">
        <f>_xlfn.XLOOKUP('Accessions with RNA-seq data'!$C276,'Averages by variety'!$A:$A,'Averages by variety'!G:G,"")</f>
        <v/>
      </c>
      <c r="I276" s="16" t="str">
        <f>_xlfn.XLOOKUP('Accessions with RNA-seq data'!$C276,'Averages by variety'!$A:$A,'Averages by variety'!H:H,"")</f>
        <v/>
      </c>
      <c r="J276" s="37" t="str">
        <f>_xlfn.XLOOKUP('Accessions with RNA-seq data'!$C276,'Averages by variety'!$A:$A,'Averages by variety'!I:I,"")</f>
        <v/>
      </c>
      <c r="K276" s="37" t="str">
        <f>_xlfn.XLOOKUP('Accessions with RNA-seq data'!$C276,'Averages by variety'!$A:$A,'Averages by variety'!J:J,"")</f>
        <v/>
      </c>
      <c r="L276" s="16"/>
      <c r="M276" s="16"/>
      <c r="N276" s="16"/>
      <c r="O276" s="16"/>
      <c r="P276" s="16"/>
    </row>
    <row r="277" spans="1:16">
      <c r="A277" s="17" t="s">
        <v>861</v>
      </c>
      <c r="C277" s="15" t="s">
        <v>862</v>
      </c>
      <c r="E277" s="15" t="s">
        <v>780</v>
      </c>
      <c r="F277" s="37" t="str">
        <f>_xlfn.XLOOKUP('Accessions with RNA-seq data'!$C277,'Averages by variety'!$A:$A,'Averages by variety'!E:E,"")</f>
        <v/>
      </c>
      <c r="G277" s="36" t="str">
        <f>_xlfn.XLOOKUP('Accessions with RNA-seq data'!$C277,'Averages by variety'!$A:$A,'Averages by variety'!F:F,"")</f>
        <v/>
      </c>
      <c r="H277" s="37" t="str">
        <f>_xlfn.XLOOKUP('Accessions with RNA-seq data'!$C277,'Averages by variety'!$A:$A,'Averages by variety'!G:G,"")</f>
        <v/>
      </c>
      <c r="I277" s="16" t="str">
        <f>_xlfn.XLOOKUP('Accessions with RNA-seq data'!$C277,'Averages by variety'!$A:$A,'Averages by variety'!H:H,"")</f>
        <v/>
      </c>
      <c r="J277" s="37" t="str">
        <f>_xlfn.XLOOKUP('Accessions with RNA-seq data'!$C277,'Averages by variety'!$A:$A,'Averages by variety'!I:I,"")</f>
        <v/>
      </c>
      <c r="K277" s="37" t="str">
        <f>_xlfn.XLOOKUP('Accessions with RNA-seq data'!$C277,'Averages by variety'!$A:$A,'Averages by variety'!J:J,"")</f>
        <v/>
      </c>
      <c r="L277" s="16"/>
      <c r="M277" s="16"/>
      <c r="N277" s="16"/>
      <c r="O277" s="16"/>
      <c r="P277" s="16"/>
    </row>
    <row r="278" spans="1:16">
      <c r="A278" s="20" t="s">
        <v>863</v>
      </c>
      <c r="C278" s="15" t="s">
        <v>864</v>
      </c>
      <c r="E278" s="15" t="s">
        <v>780</v>
      </c>
      <c r="F278" s="37" t="str">
        <f>_xlfn.XLOOKUP('Accessions with RNA-seq data'!$C278,'Averages by variety'!$A:$A,'Averages by variety'!E:E,"")</f>
        <v/>
      </c>
      <c r="G278" s="36" t="str">
        <f>_xlfn.XLOOKUP('Accessions with RNA-seq data'!$C278,'Averages by variety'!$A:$A,'Averages by variety'!F:F,"")</f>
        <v/>
      </c>
      <c r="H278" s="37" t="str">
        <f>_xlfn.XLOOKUP('Accessions with RNA-seq data'!$C278,'Averages by variety'!$A:$A,'Averages by variety'!G:G,"")</f>
        <v/>
      </c>
      <c r="I278" s="16" t="str">
        <f>_xlfn.XLOOKUP('Accessions with RNA-seq data'!$C278,'Averages by variety'!$A:$A,'Averages by variety'!H:H,"")</f>
        <v/>
      </c>
      <c r="J278" s="37" t="str">
        <f>_xlfn.XLOOKUP('Accessions with RNA-seq data'!$C278,'Averages by variety'!$A:$A,'Averages by variety'!I:I,"")</f>
        <v/>
      </c>
      <c r="K278" s="37" t="str">
        <f>_xlfn.XLOOKUP('Accessions with RNA-seq data'!$C278,'Averages by variety'!$A:$A,'Averages by variety'!J:J,"")</f>
        <v/>
      </c>
      <c r="L278" s="16"/>
      <c r="M278" s="16"/>
      <c r="N278" s="16"/>
      <c r="O278" s="16"/>
      <c r="P278" s="16"/>
    </row>
    <row r="279" spans="1:16">
      <c r="A279" s="20" t="s">
        <v>865</v>
      </c>
      <c r="C279" s="15" t="s">
        <v>866</v>
      </c>
      <c r="E279" s="15" t="s">
        <v>780</v>
      </c>
      <c r="F279" s="37" t="str">
        <f>_xlfn.XLOOKUP('Accessions with RNA-seq data'!$C279,'Averages by variety'!$A:$A,'Averages by variety'!E:E,"")</f>
        <v/>
      </c>
      <c r="G279" s="36" t="str">
        <f>_xlfn.XLOOKUP('Accessions with RNA-seq data'!$C279,'Averages by variety'!$A:$A,'Averages by variety'!F:F,"")</f>
        <v/>
      </c>
      <c r="H279" s="37" t="str">
        <f>_xlfn.XLOOKUP('Accessions with RNA-seq data'!$C279,'Averages by variety'!$A:$A,'Averages by variety'!G:G,"")</f>
        <v/>
      </c>
      <c r="I279" s="16" t="str">
        <f>_xlfn.XLOOKUP('Accessions with RNA-seq data'!$C279,'Averages by variety'!$A:$A,'Averages by variety'!H:H,"")</f>
        <v/>
      </c>
      <c r="J279" s="37" t="str">
        <f>_xlfn.XLOOKUP('Accessions with RNA-seq data'!$C279,'Averages by variety'!$A:$A,'Averages by variety'!I:I,"")</f>
        <v/>
      </c>
      <c r="K279" s="37" t="str">
        <f>_xlfn.XLOOKUP('Accessions with RNA-seq data'!$C279,'Averages by variety'!$A:$A,'Averages by variety'!J:J,"")</f>
        <v/>
      </c>
      <c r="L279" s="16"/>
      <c r="M279" s="16"/>
      <c r="N279" s="16"/>
      <c r="O279" s="16"/>
      <c r="P279" s="16"/>
    </row>
    <row r="280" spans="1:16">
      <c r="A280" s="22" t="s">
        <v>867</v>
      </c>
      <c r="C280" s="15" t="s">
        <v>868</v>
      </c>
      <c r="E280" s="15" t="s">
        <v>780</v>
      </c>
      <c r="F280" s="37" t="str">
        <f>_xlfn.XLOOKUP('Accessions with RNA-seq data'!$C280,'Averages by variety'!$A:$A,'Averages by variety'!E:E,"")</f>
        <v/>
      </c>
      <c r="G280" s="36" t="str">
        <f>_xlfn.XLOOKUP('Accessions with RNA-seq data'!$C280,'Averages by variety'!$A:$A,'Averages by variety'!F:F,"")</f>
        <v/>
      </c>
      <c r="H280" s="37" t="str">
        <f>_xlfn.XLOOKUP('Accessions with RNA-seq data'!$C280,'Averages by variety'!$A:$A,'Averages by variety'!G:G,"")</f>
        <v/>
      </c>
      <c r="I280" s="16" t="str">
        <f>_xlfn.XLOOKUP('Accessions with RNA-seq data'!$C280,'Averages by variety'!$A:$A,'Averages by variety'!H:H,"")</f>
        <v/>
      </c>
      <c r="J280" s="37" t="str">
        <f>_xlfn.XLOOKUP('Accessions with RNA-seq data'!$C280,'Averages by variety'!$A:$A,'Averages by variety'!I:I,"")</f>
        <v/>
      </c>
      <c r="K280" s="37" t="str">
        <f>_xlfn.XLOOKUP('Accessions with RNA-seq data'!$C280,'Averages by variety'!$A:$A,'Averages by variety'!J:J,"")</f>
        <v/>
      </c>
      <c r="L280" s="16"/>
      <c r="M280" s="16"/>
      <c r="N280" s="16"/>
      <c r="O280" s="16"/>
      <c r="P280" s="16"/>
    </row>
    <row r="281" spans="1:16">
      <c r="A281" s="20" t="s">
        <v>869</v>
      </c>
      <c r="C281" s="15" t="s">
        <v>870</v>
      </c>
      <c r="E281" s="15" t="s">
        <v>780</v>
      </c>
      <c r="F281" s="37" t="str">
        <f>_xlfn.XLOOKUP('Accessions with RNA-seq data'!$C281,'Averages by variety'!$A:$A,'Averages by variety'!E:E,"")</f>
        <v/>
      </c>
      <c r="G281" s="36" t="str">
        <f>_xlfn.XLOOKUP('Accessions with RNA-seq data'!$C281,'Averages by variety'!$A:$A,'Averages by variety'!F:F,"")</f>
        <v/>
      </c>
      <c r="H281" s="37" t="str">
        <f>_xlfn.XLOOKUP('Accessions with RNA-seq data'!$C281,'Averages by variety'!$A:$A,'Averages by variety'!G:G,"")</f>
        <v/>
      </c>
      <c r="I281" s="16" t="str">
        <f>_xlfn.XLOOKUP('Accessions with RNA-seq data'!$C281,'Averages by variety'!$A:$A,'Averages by variety'!H:H,"")</f>
        <v/>
      </c>
      <c r="J281" s="37" t="str">
        <f>_xlfn.XLOOKUP('Accessions with RNA-seq data'!$C281,'Averages by variety'!$A:$A,'Averages by variety'!I:I,"")</f>
        <v/>
      </c>
      <c r="K281" s="37" t="str">
        <f>_xlfn.XLOOKUP('Accessions with RNA-seq data'!$C281,'Averages by variety'!$A:$A,'Averages by variety'!J:J,"")</f>
        <v/>
      </c>
      <c r="L281" s="16"/>
      <c r="M281" s="16"/>
      <c r="N281" s="16"/>
      <c r="O281" s="16"/>
      <c r="P281" s="16"/>
    </row>
    <row r="282" spans="1:16">
      <c r="A282" s="20" t="s">
        <v>871</v>
      </c>
      <c r="C282" s="15" t="s">
        <v>872</v>
      </c>
      <c r="E282" s="15" t="s">
        <v>780</v>
      </c>
      <c r="F282" s="37" t="str">
        <f>_xlfn.XLOOKUP('Accessions with RNA-seq data'!$C282,'Averages by variety'!$A:$A,'Averages by variety'!E:E,"")</f>
        <v/>
      </c>
      <c r="G282" s="36" t="str">
        <f>_xlfn.XLOOKUP('Accessions with RNA-seq data'!$C282,'Averages by variety'!$A:$A,'Averages by variety'!F:F,"")</f>
        <v/>
      </c>
      <c r="H282" s="37" t="str">
        <f>_xlfn.XLOOKUP('Accessions with RNA-seq data'!$C282,'Averages by variety'!$A:$A,'Averages by variety'!G:G,"")</f>
        <v/>
      </c>
      <c r="I282" s="16" t="str">
        <f>_xlfn.XLOOKUP('Accessions with RNA-seq data'!$C282,'Averages by variety'!$A:$A,'Averages by variety'!H:H,"")</f>
        <v/>
      </c>
      <c r="J282" s="37" t="str">
        <f>_xlfn.XLOOKUP('Accessions with RNA-seq data'!$C282,'Averages by variety'!$A:$A,'Averages by variety'!I:I,"")</f>
        <v/>
      </c>
      <c r="K282" s="37" t="str">
        <f>_xlfn.XLOOKUP('Accessions with RNA-seq data'!$C282,'Averages by variety'!$A:$A,'Averages by variety'!J:J,"")</f>
        <v/>
      </c>
      <c r="L282" s="16"/>
      <c r="M282" s="16"/>
      <c r="N282" s="16"/>
      <c r="O282" s="16"/>
      <c r="P282" s="16"/>
    </row>
    <row r="283" spans="1:16">
      <c r="A283" s="20" t="s">
        <v>873</v>
      </c>
      <c r="C283" s="15" t="s">
        <v>874</v>
      </c>
      <c r="E283" s="15" t="s">
        <v>780</v>
      </c>
      <c r="F283" s="37" t="str">
        <f>_xlfn.XLOOKUP('Accessions with RNA-seq data'!$C283,'Averages by variety'!$A:$A,'Averages by variety'!E:E,"")</f>
        <v/>
      </c>
      <c r="G283" s="36" t="str">
        <f>_xlfn.XLOOKUP('Accessions with RNA-seq data'!$C283,'Averages by variety'!$A:$A,'Averages by variety'!F:F,"")</f>
        <v/>
      </c>
      <c r="H283" s="37" t="str">
        <f>_xlfn.XLOOKUP('Accessions with RNA-seq data'!$C283,'Averages by variety'!$A:$A,'Averages by variety'!G:G,"")</f>
        <v/>
      </c>
      <c r="I283" s="16" t="str">
        <f>_xlfn.XLOOKUP('Accessions with RNA-seq data'!$C283,'Averages by variety'!$A:$A,'Averages by variety'!H:H,"")</f>
        <v/>
      </c>
      <c r="J283" s="37" t="str">
        <f>_xlfn.XLOOKUP('Accessions with RNA-seq data'!$C283,'Averages by variety'!$A:$A,'Averages by variety'!I:I,"")</f>
        <v/>
      </c>
      <c r="K283" s="37" t="str">
        <f>_xlfn.XLOOKUP('Accessions with RNA-seq data'!$C283,'Averages by variety'!$A:$A,'Averages by variety'!J:J,"")</f>
        <v/>
      </c>
      <c r="L283" s="16"/>
      <c r="M283" s="16"/>
      <c r="N283" s="16"/>
      <c r="O283" s="16"/>
      <c r="P283" s="16"/>
    </row>
    <row r="284" spans="1:16">
      <c r="A284" s="20" t="s">
        <v>875</v>
      </c>
      <c r="C284" s="15" t="s">
        <v>876</v>
      </c>
      <c r="E284" s="15" t="s">
        <v>780</v>
      </c>
      <c r="F284" s="37" t="str">
        <f>_xlfn.XLOOKUP('Accessions with RNA-seq data'!$C284,'Averages by variety'!$A:$A,'Averages by variety'!E:E,"")</f>
        <v/>
      </c>
      <c r="G284" s="36" t="str">
        <f>_xlfn.XLOOKUP('Accessions with RNA-seq data'!$C284,'Averages by variety'!$A:$A,'Averages by variety'!F:F,"")</f>
        <v/>
      </c>
      <c r="H284" s="37" t="str">
        <f>_xlfn.XLOOKUP('Accessions with RNA-seq data'!$C284,'Averages by variety'!$A:$A,'Averages by variety'!G:G,"")</f>
        <v/>
      </c>
      <c r="I284" s="16" t="str">
        <f>_xlfn.XLOOKUP('Accessions with RNA-seq data'!$C284,'Averages by variety'!$A:$A,'Averages by variety'!H:H,"")</f>
        <v/>
      </c>
      <c r="J284" s="37" t="str">
        <f>_xlfn.XLOOKUP('Accessions with RNA-seq data'!$C284,'Averages by variety'!$A:$A,'Averages by variety'!I:I,"")</f>
        <v/>
      </c>
      <c r="K284" s="37" t="str">
        <f>_xlfn.XLOOKUP('Accessions with RNA-seq data'!$C284,'Averages by variety'!$A:$A,'Averages by variety'!J:J,"")</f>
        <v/>
      </c>
      <c r="L284" s="16"/>
      <c r="M284" s="16"/>
      <c r="N284" s="16"/>
      <c r="O284" s="16"/>
      <c r="P284" s="16"/>
    </row>
    <row r="285" spans="1:16">
      <c r="A285" s="20" t="s">
        <v>877</v>
      </c>
      <c r="C285" s="15" t="s">
        <v>878</v>
      </c>
      <c r="E285" s="15" t="s">
        <v>780</v>
      </c>
      <c r="F285" s="37" t="str">
        <f>_xlfn.XLOOKUP('Accessions with RNA-seq data'!$C285,'Averages by variety'!$A:$A,'Averages by variety'!E:E,"")</f>
        <v/>
      </c>
      <c r="G285" s="36" t="str">
        <f>_xlfn.XLOOKUP('Accessions with RNA-seq data'!$C285,'Averages by variety'!$A:$A,'Averages by variety'!F:F,"")</f>
        <v/>
      </c>
      <c r="H285" s="37" t="str">
        <f>_xlfn.XLOOKUP('Accessions with RNA-seq data'!$C285,'Averages by variety'!$A:$A,'Averages by variety'!G:G,"")</f>
        <v/>
      </c>
      <c r="I285" s="16" t="str">
        <f>_xlfn.XLOOKUP('Accessions with RNA-seq data'!$C285,'Averages by variety'!$A:$A,'Averages by variety'!H:H,"")</f>
        <v/>
      </c>
      <c r="J285" s="37" t="str">
        <f>_xlfn.XLOOKUP('Accessions with RNA-seq data'!$C285,'Averages by variety'!$A:$A,'Averages by variety'!I:I,"")</f>
        <v/>
      </c>
      <c r="K285" s="37" t="str">
        <f>_xlfn.XLOOKUP('Accessions with RNA-seq data'!$C285,'Averages by variety'!$A:$A,'Averages by variety'!J:J,"")</f>
        <v/>
      </c>
      <c r="L285" s="16"/>
      <c r="M285" s="16"/>
      <c r="N285" s="16"/>
      <c r="O285" s="16"/>
      <c r="P285" s="16"/>
    </row>
    <row r="286" spans="1:16">
      <c r="A286" s="20" t="s">
        <v>879</v>
      </c>
      <c r="C286" s="15" t="s">
        <v>880</v>
      </c>
      <c r="E286" s="15" t="s">
        <v>780</v>
      </c>
      <c r="F286" s="37" t="str">
        <f>_xlfn.XLOOKUP('Accessions with RNA-seq data'!$C286,'Averages by variety'!$A:$A,'Averages by variety'!E:E,"")</f>
        <v/>
      </c>
      <c r="G286" s="36" t="str">
        <f>_xlfn.XLOOKUP('Accessions with RNA-seq data'!$C286,'Averages by variety'!$A:$A,'Averages by variety'!F:F,"")</f>
        <v/>
      </c>
      <c r="H286" s="37" t="str">
        <f>_xlfn.XLOOKUP('Accessions with RNA-seq data'!$C286,'Averages by variety'!$A:$A,'Averages by variety'!G:G,"")</f>
        <v/>
      </c>
      <c r="I286" s="16" t="str">
        <f>_xlfn.XLOOKUP('Accessions with RNA-seq data'!$C286,'Averages by variety'!$A:$A,'Averages by variety'!H:H,"")</f>
        <v/>
      </c>
      <c r="J286" s="37" t="str">
        <f>_xlfn.XLOOKUP('Accessions with RNA-seq data'!$C286,'Averages by variety'!$A:$A,'Averages by variety'!I:I,"")</f>
        <v/>
      </c>
      <c r="K286" s="37" t="str">
        <f>_xlfn.XLOOKUP('Accessions with RNA-seq data'!$C286,'Averages by variety'!$A:$A,'Averages by variety'!J:J,"")</f>
        <v/>
      </c>
      <c r="L286" s="16"/>
      <c r="M286" s="16"/>
      <c r="N286" s="16"/>
      <c r="O286" s="16"/>
      <c r="P286" s="16"/>
    </row>
    <row r="287" spans="1:16">
      <c r="A287" s="23" t="s">
        <v>881</v>
      </c>
      <c r="B287" s="24"/>
      <c r="C287" s="24" t="s">
        <v>5</v>
      </c>
      <c r="E287" s="15" t="s">
        <v>103</v>
      </c>
      <c r="F287" s="37">
        <f>_xlfn.XLOOKUP('Accessions with RNA-seq data'!$C287,'Averages by variety'!$A:$A,'Averages by variety'!E:E,"")</f>
        <v>37.578400000000002</v>
      </c>
      <c r="G287" s="36">
        <f>_xlfn.XLOOKUP('Accessions with RNA-seq data'!$C287,'Averages by variety'!$A:$A,'Averages by variety'!F:F,"")</f>
        <v>8</v>
      </c>
      <c r="H287" s="37">
        <f>_xlfn.XLOOKUP('Accessions with RNA-seq data'!$C287,'Averages by variety'!$A:$A,'Averages by variety'!G:G,"")</f>
        <v>148.33333333333334</v>
      </c>
      <c r="I287" s="16">
        <f>_xlfn.XLOOKUP('Accessions with RNA-seq data'!$C287,'Averages by variety'!$A:$A,'Averages by variety'!H:H,"")</f>
        <v>2.5907789013771922</v>
      </c>
      <c r="J287" s="37">
        <f>_xlfn.XLOOKUP('Accessions with RNA-seq data'!$C287,'Averages by variety'!$A:$A,'Averages by variety'!I:I,"")</f>
        <v>0</v>
      </c>
      <c r="K287" s="37">
        <f>_xlfn.XLOOKUP('Accessions with RNA-seq data'!$C287,'Averages by variety'!$A:$A,'Averages by variety'!J:J,"")</f>
        <v>53.333333333333336</v>
      </c>
      <c r="L287" s="16"/>
      <c r="M287" s="16"/>
      <c r="N287" s="16"/>
      <c r="O287" s="16"/>
      <c r="P287" s="16"/>
    </row>
    <row r="288" spans="1:16">
      <c r="A288" s="23" t="s">
        <v>882</v>
      </c>
      <c r="B288" s="24"/>
      <c r="C288" s="24" t="s">
        <v>28</v>
      </c>
      <c r="E288" s="15" t="s">
        <v>103</v>
      </c>
      <c r="F288" s="37">
        <f>_xlfn.XLOOKUP('Accessions with RNA-seq data'!$C288,'Averages by variety'!$A:$A,'Averages by variety'!E:E,"")</f>
        <v>44.022933333333334</v>
      </c>
      <c r="G288" s="36">
        <f>_xlfn.XLOOKUP('Accessions with RNA-seq data'!$C288,'Averages by variety'!$A:$A,'Averages by variety'!F:F,"")</f>
        <v>8</v>
      </c>
      <c r="H288" s="37">
        <f>_xlfn.XLOOKUP('Accessions with RNA-seq data'!$C288,'Averages by variety'!$A:$A,'Averages by variety'!G:G,"")</f>
        <v>156.66666666666666</v>
      </c>
      <c r="I288" s="16">
        <f>_xlfn.XLOOKUP('Accessions with RNA-seq data'!$C288,'Averages by variety'!$A:$A,'Averages by variety'!H:H,"")</f>
        <v>3.3663011562589618</v>
      </c>
      <c r="J288" s="37">
        <f>_xlfn.XLOOKUP('Accessions with RNA-seq data'!$C288,'Averages by variety'!$A:$A,'Averages by variety'!I:I,"")</f>
        <v>0</v>
      </c>
      <c r="K288" s="37">
        <f>_xlfn.XLOOKUP('Accessions with RNA-seq data'!$C288,'Averages by variety'!$A:$A,'Averages by variety'!J:J,"")</f>
        <v>0</v>
      </c>
      <c r="L288" s="16">
        <v>1.5920389814786216</v>
      </c>
      <c r="M288" s="16">
        <v>8.5151661535065593E-2</v>
      </c>
      <c r="N288" s="16">
        <v>0.16966666666666666</v>
      </c>
      <c r="O288" s="16">
        <v>5.2319179188657174E-2</v>
      </c>
      <c r="P288" s="16">
        <v>334.39414606060649</v>
      </c>
    </row>
    <row r="289" spans="1:16">
      <c r="A289" s="25" t="s">
        <v>883</v>
      </c>
      <c r="B289" s="24"/>
      <c r="C289" s="24" t="s">
        <v>23</v>
      </c>
      <c r="E289" s="15" t="s">
        <v>103</v>
      </c>
      <c r="F289" s="37">
        <f>_xlfn.XLOOKUP('Accessions with RNA-seq data'!$C289,'Averages by variety'!$A:$A,'Averages by variety'!E:E,"")</f>
        <v>47.245200000000004</v>
      </c>
      <c r="G289" s="36">
        <f>_xlfn.XLOOKUP('Accessions with RNA-seq data'!$C289,'Averages by variety'!$A:$A,'Averages by variety'!F:F,"")</f>
        <v>8</v>
      </c>
      <c r="H289" s="37">
        <f>_xlfn.XLOOKUP('Accessions with RNA-seq data'!$C289,'Averages by variety'!$A:$A,'Averages by variety'!G:G,"")</f>
        <v>135</v>
      </c>
      <c r="I289" s="16">
        <f>_xlfn.XLOOKUP('Accessions with RNA-seq data'!$C289,'Averages by variety'!$A:$A,'Averages by variety'!H:H,"")</f>
        <v>2.9520437053399835</v>
      </c>
      <c r="J289" s="37">
        <f>_xlfn.XLOOKUP('Accessions with RNA-seq data'!$C289,'Averages by variety'!$A:$A,'Averages by variety'!I:I,"")</f>
        <v>0</v>
      </c>
      <c r="K289" s="37">
        <f>_xlfn.XLOOKUP('Accessions with RNA-seq data'!$C289,'Averages by variety'!$A:$A,'Averages by variety'!J:J,"")</f>
        <v>33.333333333333336</v>
      </c>
      <c r="L289" s="16">
        <v>1.3912212296152147</v>
      </c>
      <c r="M289" s="16">
        <v>7.1641933882918479E-2</v>
      </c>
      <c r="N289" s="16">
        <v>0.16444999999999999</v>
      </c>
      <c r="O289" s="16">
        <v>4.3163322830642177E-2</v>
      </c>
      <c r="P289" s="16">
        <v>330.88323588709693</v>
      </c>
    </row>
    <row r="290" spans="1:16">
      <c r="I290" s="38"/>
      <c r="M290" s="15"/>
      <c r="O290" s="15"/>
    </row>
    <row r="291" spans="1:16">
      <c r="I291" s="38"/>
    </row>
    <row r="292" spans="1:16">
      <c r="I292" s="38"/>
    </row>
    <row r="293" spans="1:16">
      <c r="I293" s="38"/>
    </row>
    <row r="294" spans="1:16">
      <c r="I294" s="38"/>
    </row>
    <row r="295" spans="1:16">
      <c r="I295" s="38"/>
    </row>
    <row r="296" spans="1:16">
      <c r="I296" s="38"/>
    </row>
    <row r="297" spans="1:16">
      <c r="I297" s="38"/>
    </row>
    <row r="298" spans="1:16">
      <c r="I298" s="38"/>
    </row>
  </sheetData>
  <autoFilter ref="A1:O289" xr:uid="{C51BFFA1-6EB1-47C1-8D83-08C6643991C1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Assessment details</vt:lpstr>
      <vt:lpstr>Raw data</vt:lpstr>
      <vt:lpstr>Pivot</vt:lpstr>
      <vt:lpstr>Averages by variety</vt:lpstr>
      <vt:lpstr>Accessions with RNA-seq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Storer</dc:creator>
  <cp:lastModifiedBy>Kate Storer</cp:lastModifiedBy>
  <dcterms:created xsi:type="dcterms:W3CDTF">2022-10-07T10:25:44Z</dcterms:created>
  <dcterms:modified xsi:type="dcterms:W3CDTF">2023-11-28T14:05:35Z</dcterms:modified>
</cp:coreProperties>
</file>